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EPARTAMENTO DE DEMOGRAFIA\TABLAS DE MORTALIDAD REV. 2023\Publicación\"/>
    </mc:Choice>
  </mc:AlternateContent>
  <bookViews>
    <workbookView xWindow="0" yWindow="0" windowWidth="24165" windowHeight="11025" activeTab="2"/>
  </bookViews>
  <sheets>
    <sheet name="2000" sheetId="3" r:id="rId1"/>
    <sheet name="2005" sheetId="4" r:id="rId2"/>
    <sheet name="2010" sheetId="5" r:id="rId3"/>
    <sheet name="2015" sheetId="6" r:id="rId4"/>
    <sheet name="2020" sheetId="7" r:id="rId5"/>
    <sheet name="2025" sheetId="8" r:id="rId6"/>
    <sheet name="2030" sheetId="9" r:id="rId7"/>
    <sheet name="2035" sheetId="10" r:id="rId8"/>
    <sheet name="2040" sheetId="11" r:id="rId9"/>
    <sheet name="2045" sheetId="12" r:id="rId10"/>
    <sheet name="2050" sheetId="13" r:id="rId11"/>
  </sheets>
  <definedNames>
    <definedName name="_xlnm.Print_Area" localSheetId="0">'2000'!$A$1:$K$78</definedName>
    <definedName name="_xlnm.Print_Area" localSheetId="1">'2005'!$A$1:$K$78</definedName>
    <definedName name="_xlnm.Print_Area" localSheetId="2">'2010'!$A$1:$K$78</definedName>
    <definedName name="_xlnm.Print_Area" localSheetId="3">'2015'!$A$1:$K$78</definedName>
    <definedName name="_xlnm.Print_Area" localSheetId="4">'2020'!$A$1:$K$78</definedName>
    <definedName name="_xlnm.Print_Area" localSheetId="5">'2025'!$A$1:$K$78</definedName>
    <definedName name="_xlnm.Print_Area" localSheetId="6">'2030'!$A$1:$K$78</definedName>
    <definedName name="_xlnm.Print_Area" localSheetId="7">'2035'!$A$1:$K$78</definedName>
    <definedName name="_xlnm.Print_Area" localSheetId="8">'2040'!$A$1:$K$78</definedName>
    <definedName name="_xlnm.Print_Area" localSheetId="9">'2045'!$A$1:$K$78</definedName>
    <definedName name="_xlnm.Print_Area" localSheetId="10">'2050'!$A$1:$K$78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76" i="13" l="1"/>
  <c r="G76" i="13"/>
  <c r="J75" i="13"/>
  <c r="G75" i="13"/>
  <c r="A55" i="13"/>
  <c r="A56" i="13" s="1"/>
  <c r="A57" i="13" s="1"/>
  <c r="A58" i="13" s="1"/>
  <c r="A59" i="13" s="1"/>
  <c r="A60" i="13" s="1"/>
  <c r="A61" i="13" s="1"/>
  <c r="A62" i="13" s="1"/>
  <c r="A63" i="13" s="1"/>
  <c r="A64" i="13" s="1"/>
  <c r="A65" i="13" s="1"/>
  <c r="A66" i="13" s="1"/>
  <c r="A67" i="13" s="1"/>
  <c r="A68" i="13" s="1"/>
  <c r="A69" i="13" s="1"/>
  <c r="A32" i="13"/>
  <c r="A33" i="13" s="1"/>
  <c r="A34" i="13" s="1"/>
  <c r="A35" i="13" s="1"/>
  <c r="A36" i="13" s="1"/>
  <c r="A37" i="13" s="1"/>
  <c r="A38" i="13" s="1"/>
  <c r="A39" i="13" s="1"/>
  <c r="A40" i="13" s="1"/>
  <c r="A41" i="13" s="1"/>
  <c r="A42" i="13" s="1"/>
  <c r="A43" i="13" s="1"/>
  <c r="A44" i="13" s="1"/>
  <c r="A45" i="13" s="1"/>
  <c r="A46" i="13" s="1"/>
  <c r="K27" i="13"/>
  <c r="J27" i="13"/>
  <c r="I27" i="13"/>
  <c r="H27" i="13"/>
  <c r="G27" i="13"/>
  <c r="F27" i="13"/>
  <c r="E27" i="13"/>
  <c r="D27" i="13"/>
  <c r="C27" i="13"/>
  <c r="K26" i="13"/>
  <c r="J26" i="13"/>
  <c r="I26" i="13"/>
  <c r="H26" i="13"/>
  <c r="G26" i="13"/>
  <c r="F26" i="13"/>
  <c r="E26" i="13"/>
  <c r="D26" i="13"/>
  <c r="C26" i="13"/>
  <c r="B26" i="13"/>
  <c r="K25" i="13"/>
  <c r="J25" i="13"/>
  <c r="I25" i="13"/>
  <c r="H25" i="13"/>
  <c r="G25" i="13"/>
  <c r="F25" i="13"/>
  <c r="E25" i="13"/>
  <c r="D25" i="13"/>
  <c r="C25" i="13"/>
  <c r="B25" i="13"/>
  <c r="K24" i="13"/>
  <c r="J24" i="13"/>
  <c r="I24" i="13"/>
  <c r="H24" i="13"/>
  <c r="G24" i="13"/>
  <c r="F24" i="13"/>
  <c r="E24" i="13"/>
  <c r="D24" i="13"/>
  <c r="C24" i="13"/>
  <c r="B24" i="13"/>
  <c r="K23" i="13"/>
  <c r="J23" i="13"/>
  <c r="I23" i="13"/>
  <c r="H23" i="13"/>
  <c r="G23" i="13"/>
  <c r="F23" i="13"/>
  <c r="E23" i="13"/>
  <c r="D23" i="13"/>
  <c r="C23" i="13"/>
  <c r="B23" i="13"/>
  <c r="K22" i="13"/>
  <c r="J22" i="13"/>
  <c r="I22" i="13"/>
  <c r="H22" i="13"/>
  <c r="G22" i="13"/>
  <c r="F22" i="13"/>
  <c r="E22" i="13"/>
  <c r="D22" i="13"/>
  <c r="C22" i="13"/>
  <c r="B22" i="13"/>
  <c r="K21" i="13"/>
  <c r="J21" i="13"/>
  <c r="I21" i="13"/>
  <c r="H21" i="13"/>
  <c r="G21" i="13"/>
  <c r="F21" i="13"/>
  <c r="E21" i="13"/>
  <c r="D21" i="13"/>
  <c r="C21" i="13"/>
  <c r="B21" i="13"/>
  <c r="K20" i="13"/>
  <c r="J20" i="13"/>
  <c r="I20" i="13"/>
  <c r="H20" i="13"/>
  <c r="G20" i="13"/>
  <c r="F20" i="13"/>
  <c r="E20" i="13"/>
  <c r="D20" i="13"/>
  <c r="C20" i="13"/>
  <c r="B20" i="13"/>
  <c r="K19" i="13"/>
  <c r="J19" i="13"/>
  <c r="I19" i="13"/>
  <c r="H19" i="13"/>
  <c r="G19" i="13"/>
  <c r="F19" i="13"/>
  <c r="E19" i="13"/>
  <c r="D19" i="13"/>
  <c r="C19" i="13"/>
  <c r="B19" i="13"/>
  <c r="K18" i="13"/>
  <c r="J18" i="13"/>
  <c r="I18" i="13"/>
  <c r="H18" i="13"/>
  <c r="G18" i="13"/>
  <c r="F18" i="13"/>
  <c r="E18" i="13"/>
  <c r="D18" i="13"/>
  <c r="C18" i="13"/>
  <c r="B18" i="13"/>
  <c r="K17" i="13"/>
  <c r="J17" i="13"/>
  <c r="I17" i="13"/>
  <c r="H17" i="13"/>
  <c r="G17" i="13"/>
  <c r="F17" i="13"/>
  <c r="E17" i="13"/>
  <c r="D17" i="13"/>
  <c r="C17" i="13"/>
  <c r="B17" i="13"/>
  <c r="K16" i="13"/>
  <c r="J16" i="13"/>
  <c r="I16" i="13"/>
  <c r="H16" i="13"/>
  <c r="G16" i="13"/>
  <c r="F16" i="13"/>
  <c r="E16" i="13"/>
  <c r="D16" i="13"/>
  <c r="C16" i="13"/>
  <c r="B16" i="13"/>
  <c r="K15" i="13"/>
  <c r="J15" i="13"/>
  <c r="I15" i="13"/>
  <c r="H15" i="13"/>
  <c r="G15" i="13"/>
  <c r="F15" i="13"/>
  <c r="E15" i="13"/>
  <c r="D15" i="13"/>
  <c r="C15" i="13"/>
  <c r="B15" i="13"/>
  <c r="K14" i="13"/>
  <c r="J14" i="13"/>
  <c r="I14" i="13"/>
  <c r="H14" i="13"/>
  <c r="G14" i="13"/>
  <c r="F14" i="13"/>
  <c r="E14" i="13"/>
  <c r="D14" i="13"/>
  <c r="C14" i="13"/>
  <c r="B14" i="13"/>
  <c r="K13" i="13"/>
  <c r="J13" i="13"/>
  <c r="I13" i="13"/>
  <c r="H13" i="13"/>
  <c r="G13" i="13"/>
  <c r="F13" i="13"/>
  <c r="E13" i="13"/>
  <c r="D13" i="13"/>
  <c r="C13" i="13"/>
  <c r="B13" i="13"/>
  <c r="K12" i="13"/>
  <c r="J12" i="13"/>
  <c r="I12" i="13"/>
  <c r="H12" i="13"/>
  <c r="G12" i="13"/>
  <c r="F12" i="13"/>
  <c r="E12" i="13"/>
  <c r="D12" i="13"/>
  <c r="C12" i="13"/>
  <c r="B12" i="13"/>
  <c r="K11" i="13"/>
  <c r="J11" i="13"/>
  <c r="I11" i="13"/>
  <c r="H11" i="13"/>
  <c r="G11" i="13"/>
  <c r="F11" i="13"/>
  <c r="E11" i="13"/>
  <c r="D11" i="13"/>
  <c r="C11" i="13"/>
  <c r="B11" i="13"/>
  <c r="K10" i="13"/>
  <c r="J10" i="13"/>
  <c r="I10" i="13"/>
  <c r="H10" i="13"/>
  <c r="G10" i="13"/>
  <c r="F10" i="13"/>
  <c r="E10" i="13"/>
  <c r="D10" i="13"/>
  <c r="C10" i="13"/>
  <c r="B10" i="13"/>
  <c r="K9" i="13"/>
  <c r="J9" i="13"/>
  <c r="I9" i="13"/>
  <c r="H9" i="13"/>
  <c r="G9" i="13"/>
  <c r="F9" i="13"/>
  <c r="E9" i="13"/>
  <c r="D9" i="13"/>
  <c r="C9" i="13"/>
  <c r="B9" i="13"/>
  <c r="A9" i="13"/>
  <c r="A10" i="13" s="1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K8" i="13"/>
  <c r="J8" i="13"/>
  <c r="I8" i="13"/>
  <c r="H8" i="13"/>
  <c r="G8" i="13"/>
  <c r="F8" i="13"/>
  <c r="E8" i="13"/>
  <c r="D8" i="13"/>
  <c r="C8" i="13"/>
  <c r="B8" i="13"/>
  <c r="K7" i="13"/>
  <c r="J7" i="13"/>
  <c r="I7" i="13"/>
  <c r="H7" i="13"/>
  <c r="G7" i="13"/>
  <c r="F7" i="13"/>
  <c r="E7" i="13"/>
  <c r="D7" i="13"/>
  <c r="C7" i="13"/>
  <c r="B7" i="13"/>
  <c r="K6" i="13"/>
  <c r="I6" i="13"/>
  <c r="H6" i="13"/>
  <c r="G6" i="13"/>
  <c r="F6" i="13"/>
  <c r="E6" i="13"/>
  <c r="D6" i="13"/>
  <c r="C6" i="13"/>
  <c r="B6" i="13"/>
  <c r="J76" i="12"/>
  <c r="G76" i="12"/>
  <c r="J75" i="12"/>
  <c r="G75" i="12"/>
  <c r="A55" i="12"/>
  <c r="A56" i="12" s="1"/>
  <c r="A57" i="12" s="1"/>
  <c r="A58" i="12" s="1"/>
  <c r="A59" i="12" s="1"/>
  <c r="A60" i="12" s="1"/>
  <c r="A61" i="12" s="1"/>
  <c r="A62" i="12" s="1"/>
  <c r="A63" i="12" s="1"/>
  <c r="A64" i="12" s="1"/>
  <c r="A65" i="12" s="1"/>
  <c r="A66" i="12" s="1"/>
  <c r="A67" i="12" s="1"/>
  <c r="A68" i="12" s="1"/>
  <c r="A69" i="12" s="1"/>
  <c r="A32" i="12"/>
  <c r="A33" i="12" s="1"/>
  <c r="A34" i="12" s="1"/>
  <c r="A35" i="12" s="1"/>
  <c r="A36" i="12" s="1"/>
  <c r="A37" i="12" s="1"/>
  <c r="A38" i="12" s="1"/>
  <c r="A39" i="12" s="1"/>
  <c r="A40" i="12" s="1"/>
  <c r="A41" i="12" s="1"/>
  <c r="A42" i="12" s="1"/>
  <c r="A43" i="12" s="1"/>
  <c r="A44" i="12" s="1"/>
  <c r="A45" i="12" s="1"/>
  <c r="A46" i="12" s="1"/>
  <c r="K27" i="12"/>
  <c r="J27" i="12"/>
  <c r="I27" i="12"/>
  <c r="H27" i="12"/>
  <c r="G27" i="12"/>
  <c r="F27" i="12"/>
  <c r="E27" i="12"/>
  <c r="D27" i="12"/>
  <c r="C27" i="12"/>
  <c r="K26" i="12"/>
  <c r="J26" i="12"/>
  <c r="I26" i="12"/>
  <c r="H26" i="12"/>
  <c r="G26" i="12"/>
  <c r="F26" i="12"/>
  <c r="E26" i="12"/>
  <c r="D26" i="12"/>
  <c r="C26" i="12"/>
  <c r="B26" i="12"/>
  <c r="K25" i="12"/>
  <c r="J25" i="12"/>
  <c r="I25" i="12"/>
  <c r="H25" i="12"/>
  <c r="G25" i="12"/>
  <c r="F25" i="12"/>
  <c r="E25" i="12"/>
  <c r="D25" i="12"/>
  <c r="C25" i="12"/>
  <c r="B25" i="12"/>
  <c r="K24" i="12"/>
  <c r="J24" i="12"/>
  <c r="I24" i="12"/>
  <c r="H24" i="12"/>
  <c r="G24" i="12"/>
  <c r="F24" i="12"/>
  <c r="E24" i="12"/>
  <c r="D24" i="12"/>
  <c r="C24" i="12"/>
  <c r="B24" i="12"/>
  <c r="K23" i="12"/>
  <c r="J23" i="12"/>
  <c r="I23" i="12"/>
  <c r="H23" i="12"/>
  <c r="G23" i="12"/>
  <c r="F23" i="12"/>
  <c r="E23" i="12"/>
  <c r="D23" i="12"/>
  <c r="C23" i="12"/>
  <c r="B23" i="12"/>
  <c r="K22" i="12"/>
  <c r="J22" i="12"/>
  <c r="I22" i="12"/>
  <c r="H22" i="12"/>
  <c r="G22" i="12"/>
  <c r="F22" i="12"/>
  <c r="E22" i="12"/>
  <c r="D22" i="12"/>
  <c r="C22" i="12"/>
  <c r="B22" i="12"/>
  <c r="K21" i="12"/>
  <c r="J21" i="12"/>
  <c r="I21" i="12"/>
  <c r="H21" i="12"/>
  <c r="G21" i="12"/>
  <c r="F21" i="12"/>
  <c r="E21" i="12"/>
  <c r="D21" i="12"/>
  <c r="C21" i="12"/>
  <c r="B21" i="12"/>
  <c r="K20" i="12"/>
  <c r="J20" i="12"/>
  <c r="I20" i="12"/>
  <c r="H20" i="12"/>
  <c r="G20" i="12"/>
  <c r="F20" i="12"/>
  <c r="E20" i="12"/>
  <c r="D20" i="12"/>
  <c r="C20" i="12"/>
  <c r="B20" i="12"/>
  <c r="K19" i="12"/>
  <c r="J19" i="12"/>
  <c r="I19" i="12"/>
  <c r="H19" i="12"/>
  <c r="G19" i="12"/>
  <c r="F19" i="12"/>
  <c r="E19" i="12"/>
  <c r="D19" i="12"/>
  <c r="C19" i="12"/>
  <c r="B19" i="12"/>
  <c r="K18" i="12"/>
  <c r="J18" i="12"/>
  <c r="I18" i="12"/>
  <c r="H18" i="12"/>
  <c r="G18" i="12"/>
  <c r="F18" i="12"/>
  <c r="E18" i="12"/>
  <c r="D18" i="12"/>
  <c r="C18" i="12"/>
  <c r="B18" i="12"/>
  <c r="K17" i="12"/>
  <c r="J17" i="12"/>
  <c r="I17" i="12"/>
  <c r="H17" i="12"/>
  <c r="G17" i="12"/>
  <c r="F17" i="12"/>
  <c r="E17" i="12"/>
  <c r="D17" i="12"/>
  <c r="C17" i="12"/>
  <c r="B17" i="12"/>
  <c r="K16" i="12"/>
  <c r="J16" i="12"/>
  <c r="I16" i="12"/>
  <c r="H16" i="12"/>
  <c r="G16" i="12"/>
  <c r="F16" i="12"/>
  <c r="E16" i="12"/>
  <c r="D16" i="12"/>
  <c r="C16" i="12"/>
  <c r="B16" i="12"/>
  <c r="K15" i="12"/>
  <c r="J15" i="12"/>
  <c r="I15" i="12"/>
  <c r="H15" i="12"/>
  <c r="G15" i="12"/>
  <c r="F15" i="12"/>
  <c r="E15" i="12"/>
  <c r="D15" i="12"/>
  <c r="C15" i="12"/>
  <c r="B15" i="12"/>
  <c r="K14" i="12"/>
  <c r="J14" i="12"/>
  <c r="I14" i="12"/>
  <c r="H14" i="12"/>
  <c r="G14" i="12"/>
  <c r="F14" i="12"/>
  <c r="E14" i="12"/>
  <c r="D14" i="12"/>
  <c r="C14" i="12"/>
  <c r="B14" i="12"/>
  <c r="K13" i="12"/>
  <c r="J13" i="12"/>
  <c r="I13" i="12"/>
  <c r="H13" i="12"/>
  <c r="G13" i="12"/>
  <c r="F13" i="12"/>
  <c r="E13" i="12"/>
  <c r="D13" i="12"/>
  <c r="C13" i="12"/>
  <c r="B13" i="12"/>
  <c r="K12" i="12"/>
  <c r="J12" i="12"/>
  <c r="I12" i="12"/>
  <c r="H12" i="12"/>
  <c r="G12" i="12"/>
  <c r="F12" i="12"/>
  <c r="E12" i="12"/>
  <c r="D12" i="12"/>
  <c r="C12" i="12"/>
  <c r="B12" i="12"/>
  <c r="K11" i="12"/>
  <c r="J11" i="12"/>
  <c r="I11" i="12"/>
  <c r="H11" i="12"/>
  <c r="G11" i="12"/>
  <c r="F11" i="12"/>
  <c r="E11" i="12"/>
  <c r="D11" i="12"/>
  <c r="C11" i="12"/>
  <c r="B11" i="12"/>
  <c r="K10" i="12"/>
  <c r="J10" i="12"/>
  <c r="I10" i="12"/>
  <c r="H10" i="12"/>
  <c r="G10" i="12"/>
  <c r="F10" i="12"/>
  <c r="E10" i="12"/>
  <c r="D10" i="12"/>
  <c r="C10" i="12"/>
  <c r="B10" i="12"/>
  <c r="K9" i="12"/>
  <c r="J9" i="12"/>
  <c r="I9" i="12"/>
  <c r="H9" i="12"/>
  <c r="G9" i="12"/>
  <c r="F9" i="12"/>
  <c r="E9" i="12"/>
  <c r="D9" i="12"/>
  <c r="C9" i="12"/>
  <c r="B9" i="12"/>
  <c r="A9" i="12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K8" i="12"/>
  <c r="J8" i="12"/>
  <c r="I8" i="12"/>
  <c r="H8" i="12"/>
  <c r="G8" i="12"/>
  <c r="F8" i="12"/>
  <c r="E8" i="12"/>
  <c r="D8" i="12"/>
  <c r="C8" i="12"/>
  <c r="B8" i="12"/>
  <c r="K7" i="12"/>
  <c r="J7" i="12"/>
  <c r="I7" i="12"/>
  <c r="H7" i="12"/>
  <c r="G7" i="12"/>
  <c r="F7" i="12"/>
  <c r="E7" i="12"/>
  <c r="D7" i="12"/>
  <c r="C7" i="12"/>
  <c r="B7" i="12"/>
  <c r="K6" i="12"/>
  <c r="I6" i="12"/>
  <c r="H6" i="12"/>
  <c r="G6" i="12"/>
  <c r="F6" i="12"/>
  <c r="E6" i="12"/>
  <c r="D6" i="12"/>
  <c r="C6" i="12"/>
  <c r="B6" i="12"/>
  <c r="J76" i="11"/>
  <c r="G76" i="11"/>
  <c r="J75" i="11"/>
  <c r="G75" i="11"/>
  <c r="A55" i="11"/>
  <c r="A56" i="11" s="1"/>
  <c r="A57" i="11" s="1"/>
  <c r="A58" i="11" s="1"/>
  <c r="A59" i="11" s="1"/>
  <c r="A60" i="11" s="1"/>
  <c r="A61" i="11" s="1"/>
  <c r="A62" i="11" s="1"/>
  <c r="A63" i="11" s="1"/>
  <c r="A64" i="11" s="1"/>
  <c r="A65" i="11" s="1"/>
  <c r="A66" i="11" s="1"/>
  <c r="A67" i="11" s="1"/>
  <c r="A68" i="11" s="1"/>
  <c r="A69" i="11" s="1"/>
  <c r="A32" i="11"/>
  <c r="A33" i="11" s="1"/>
  <c r="A34" i="11" s="1"/>
  <c r="A35" i="11" s="1"/>
  <c r="A36" i="11" s="1"/>
  <c r="A37" i="11" s="1"/>
  <c r="A38" i="11" s="1"/>
  <c r="A39" i="11" s="1"/>
  <c r="A40" i="11" s="1"/>
  <c r="A41" i="11" s="1"/>
  <c r="A42" i="11" s="1"/>
  <c r="A43" i="11" s="1"/>
  <c r="A44" i="11" s="1"/>
  <c r="A45" i="11" s="1"/>
  <c r="A46" i="11" s="1"/>
  <c r="K27" i="11"/>
  <c r="J27" i="11"/>
  <c r="I27" i="11"/>
  <c r="H27" i="11"/>
  <c r="G27" i="11"/>
  <c r="F27" i="11"/>
  <c r="E27" i="11"/>
  <c r="D27" i="11"/>
  <c r="C27" i="11"/>
  <c r="K26" i="11"/>
  <c r="J26" i="11"/>
  <c r="I26" i="11"/>
  <c r="H26" i="11"/>
  <c r="G26" i="11"/>
  <c r="F26" i="11"/>
  <c r="E26" i="11"/>
  <c r="D26" i="11"/>
  <c r="C26" i="11"/>
  <c r="B26" i="11"/>
  <c r="K25" i="11"/>
  <c r="J25" i="11"/>
  <c r="I25" i="11"/>
  <c r="H25" i="11"/>
  <c r="G25" i="11"/>
  <c r="F25" i="11"/>
  <c r="E25" i="11"/>
  <c r="D25" i="11"/>
  <c r="C25" i="11"/>
  <c r="B25" i="11"/>
  <c r="K24" i="11"/>
  <c r="J24" i="11"/>
  <c r="I24" i="11"/>
  <c r="H24" i="11"/>
  <c r="G24" i="11"/>
  <c r="F24" i="11"/>
  <c r="E24" i="11"/>
  <c r="D24" i="11"/>
  <c r="C24" i="11"/>
  <c r="B24" i="11"/>
  <c r="K23" i="11"/>
  <c r="J23" i="11"/>
  <c r="I23" i="11"/>
  <c r="H23" i="11"/>
  <c r="G23" i="11"/>
  <c r="F23" i="11"/>
  <c r="E23" i="11"/>
  <c r="D23" i="11"/>
  <c r="C23" i="11"/>
  <c r="B23" i="11"/>
  <c r="K22" i="11"/>
  <c r="J22" i="11"/>
  <c r="I22" i="11"/>
  <c r="H22" i="11"/>
  <c r="G22" i="11"/>
  <c r="F22" i="11"/>
  <c r="E22" i="11"/>
  <c r="D22" i="11"/>
  <c r="C22" i="11"/>
  <c r="B22" i="11"/>
  <c r="K21" i="11"/>
  <c r="J21" i="11"/>
  <c r="I21" i="11"/>
  <c r="H21" i="11"/>
  <c r="G21" i="11"/>
  <c r="F21" i="11"/>
  <c r="E21" i="11"/>
  <c r="D21" i="11"/>
  <c r="C21" i="11"/>
  <c r="B21" i="11"/>
  <c r="K20" i="11"/>
  <c r="J20" i="11"/>
  <c r="I20" i="11"/>
  <c r="H20" i="11"/>
  <c r="G20" i="11"/>
  <c r="F20" i="11"/>
  <c r="E20" i="11"/>
  <c r="D20" i="11"/>
  <c r="C20" i="11"/>
  <c r="B20" i="11"/>
  <c r="K19" i="11"/>
  <c r="J19" i="11"/>
  <c r="I19" i="11"/>
  <c r="H19" i="11"/>
  <c r="G19" i="11"/>
  <c r="F19" i="11"/>
  <c r="E19" i="11"/>
  <c r="D19" i="11"/>
  <c r="C19" i="11"/>
  <c r="B19" i="11"/>
  <c r="K18" i="11"/>
  <c r="J18" i="11"/>
  <c r="I18" i="11"/>
  <c r="H18" i="11"/>
  <c r="G18" i="11"/>
  <c r="F18" i="11"/>
  <c r="E18" i="11"/>
  <c r="D18" i="11"/>
  <c r="C18" i="11"/>
  <c r="B18" i="11"/>
  <c r="K17" i="11"/>
  <c r="J17" i="11"/>
  <c r="I17" i="11"/>
  <c r="H17" i="11"/>
  <c r="G17" i="11"/>
  <c r="F17" i="11"/>
  <c r="E17" i="11"/>
  <c r="D17" i="11"/>
  <c r="C17" i="11"/>
  <c r="B17" i="11"/>
  <c r="K16" i="11"/>
  <c r="J16" i="11"/>
  <c r="I16" i="11"/>
  <c r="H16" i="11"/>
  <c r="G16" i="11"/>
  <c r="F16" i="11"/>
  <c r="E16" i="11"/>
  <c r="D16" i="11"/>
  <c r="C16" i="11"/>
  <c r="B16" i="11"/>
  <c r="K15" i="11"/>
  <c r="J15" i="11"/>
  <c r="I15" i="11"/>
  <c r="H15" i="11"/>
  <c r="G15" i="11"/>
  <c r="F15" i="11"/>
  <c r="E15" i="11"/>
  <c r="D15" i="11"/>
  <c r="C15" i="11"/>
  <c r="B15" i="11"/>
  <c r="K14" i="11"/>
  <c r="J14" i="11"/>
  <c r="I14" i="11"/>
  <c r="H14" i="11"/>
  <c r="G14" i="11"/>
  <c r="F14" i="11"/>
  <c r="E14" i="11"/>
  <c r="D14" i="11"/>
  <c r="C14" i="11"/>
  <c r="B14" i="11"/>
  <c r="K13" i="11"/>
  <c r="J13" i="11"/>
  <c r="I13" i="11"/>
  <c r="H13" i="11"/>
  <c r="G13" i="11"/>
  <c r="F13" i="11"/>
  <c r="E13" i="11"/>
  <c r="D13" i="11"/>
  <c r="C13" i="11"/>
  <c r="B13" i="11"/>
  <c r="K12" i="11"/>
  <c r="J12" i="11"/>
  <c r="I12" i="11"/>
  <c r="H12" i="11"/>
  <c r="G12" i="11"/>
  <c r="F12" i="11"/>
  <c r="E12" i="11"/>
  <c r="D12" i="11"/>
  <c r="C12" i="11"/>
  <c r="B12" i="11"/>
  <c r="K11" i="11"/>
  <c r="J11" i="11"/>
  <c r="I11" i="11"/>
  <c r="H11" i="11"/>
  <c r="G11" i="11"/>
  <c r="F11" i="11"/>
  <c r="E11" i="11"/>
  <c r="D11" i="11"/>
  <c r="C11" i="11"/>
  <c r="B11" i="11"/>
  <c r="K10" i="11"/>
  <c r="J10" i="11"/>
  <c r="I10" i="11"/>
  <c r="H10" i="11"/>
  <c r="G10" i="11"/>
  <c r="F10" i="11"/>
  <c r="E10" i="11"/>
  <c r="D10" i="11"/>
  <c r="C10" i="11"/>
  <c r="B10" i="11"/>
  <c r="K9" i="11"/>
  <c r="J9" i="11"/>
  <c r="I9" i="11"/>
  <c r="H9" i="11"/>
  <c r="G9" i="11"/>
  <c r="F9" i="11"/>
  <c r="E9" i="11"/>
  <c r="D9" i="11"/>
  <c r="C9" i="11"/>
  <c r="B9" i="11"/>
  <c r="A9" i="1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K8" i="11"/>
  <c r="J8" i="11"/>
  <c r="I8" i="11"/>
  <c r="H8" i="11"/>
  <c r="G8" i="11"/>
  <c r="F8" i="11"/>
  <c r="E8" i="11"/>
  <c r="D8" i="11"/>
  <c r="C8" i="11"/>
  <c r="B8" i="11"/>
  <c r="K7" i="11"/>
  <c r="J7" i="11"/>
  <c r="I7" i="11"/>
  <c r="H7" i="11"/>
  <c r="G7" i="11"/>
  <c r="F7" i="11"/>
  <c r="E7" i="11"/>
  <c r="D7" i="11"/>
  <c r="C7" i="11"/>
  <c r="B7" i="11"/>
  <c r="K6" i="11"/>
  <c r="I6" i="11"/>
  <c r="H6" i="11"/>
  <c r="G6" i="11"/>
  <c r="F6" i="11"/>
  <c r="E6" i="11"/>
  <c r="D6" i="11"/>
  <c r="C6" i="11"/>
  <c r="B6" i="11"/>
  <c r="J76" i="10"/>
  <c r="G76" i="10"/>
  <c r="J75" i="10"/>
  <c r="G75" i="10"/>
  <c r="A55" i="10"/>
  <c r="A56" i="10" s="1"/>
  <c r="A57" i="10" s="1"/>
  <c r="A58" i="10" s="1"/>
  <c r="A59" i="10" s="1"/>
  <c r="A60" i="10" s="1"/>
  <c r="A61" i="10" s="1"/>
  <c r="A62" i="10" s="1"/>
  <c r="A63" i="10" s="1"/>
  <c r="A64" i="10" s="1"/>
  <c r="A65" i="10" s="1"/>
  <c r="A66" i="10" s="1"/>
  <c r="A67" i="10" s="1"/>
  <c r="A68" i="10" s="1"/>
  <c r="A69" i="10" s="1"/>
  <c r="A32" i="10"/>
  <c r="A33" i="10" s="1"/>
  <c r="A34" i="10" s="1"/>
  <c r="A35" i="10" s="1"/>
  <c r="A36" i="10" s="1"/>
  <c r="A37" i="10" s="1"/>
  <c r="A38" i="10" s="1"/>
  <c r="A39" i="10" s="1"/>
  <c r="A40" i="10" s="1"/>
  <c r="A41" i="10" s="1"/>
  <c r="A42" i="10" s="1"/>
  <c r="A43" i="10" s="1"/>
  <c r="A44" i="10" s="1"/>
  <c r="A45" i="10" s="1"/>
  <c r="A46" i="10" s="1"/>
  <c r="K27" i="10"/>
  <c r="J27" i="10"/>
  <c r="I27" i="10"/>
  <c r="H27" i="10"/>
  <c r="G27" i="10"/>
  <c r="F27" i="10"/>
  <c r="E27" i="10"/>
  <c r="D27" i="10"/>
  <c r="C27" i="10"/>
  <c r="K26" i="10"/>
  <c r="J26" i="10"/>
  <c r="I26" i="10"/>
  <c r="H26" i="10"/>
  <c r="G26" i="10"/>
  <c r="F26" i="10"/>
  <c r="E26" i="10"/>
  <c r="D26" i="10"/>
  <c r="C26" i="10"/>
  <c r="B26" i="10"/>
  <c r="K25" i="10"/>
  <c r="J25" i="10"/>
  <c r="I25" i="10"/>
  <c r="H25" i="10"/>
  <c r="G25" i="10"/>
  <c r="F25" i="10"/>
  <c r="E25" i="10"/>
  <c r="D25" i="10"/>
  <c r="C25" i="10"/>
  <c r="B25" i="10"/>
  <c r="K24" i="10"/>
  <c r="J24" i="10"/>
  <c r="I24" i="10"/>
  <c r="H24" i="10"/>
  <c r="G24" i="10"/>
  <c r="F24" i="10"/>
  <c r="E24" i="10"/>
  <c r="D24" i="10"/>
  <c r="C24" i="10"/>
  <c r="B24" i="10"/>
  <c r="K23" i="10"/>
  <c r="J23" i="10"/>
  <c r="I23" i="10"/>
  <c r="H23" i="10"/>
  <c r="G23" i="10"/>
  <c r="F23" i="10"/>
  <c r="E23" i="10"/>
  <c r="D23" i="10"/>
  <c r="C23" i="10"/>
  <c r="B23" i="10"/>
  <c r="K22" i="10"/>
  <c r="J22" i="10"/>
  <c r="I22" i="10"/>
  <c r="H22" i="10"/>
  <c r="G22" i="10"/>
  <c r="F22" i="10"/>
  <c r="E22" i="10"/>
  <c r="D22" i="10"/>
  <c r="C22" i="10"/>
  <c r="B22" i="10"/>
  <c r="K21" i="10"/>
  <c r="J21" i="10"/>
  <c r="I21" i="10"/>
  <c r="H21" i="10"/>
  <c r="G21" i="10"/>
  <c r="F21" i="10"/>
  <c r="E21" i="10"/>
  <c r="D21" i="10"/>
  <c r="C21" i="10"/>
  <c r="B21" i="10"/>
  <c r="K20" i="10"/>
  <c r="J20" i="10"/>
  <c r="I20" i="10"/>
  <c r="H20" i="10"/>
  <c r="G20" i="10"/>
  <c r="F20" i="10"/>
  <c r="E20" i="10"/>
  <c r="D20" i="10"/>
  <c r="C20" i="10"/>
  <c r="B20" i="10"/>
  <c r="K19" i="10"/>
  <c r="J19" i="10"/>
  <c r="I19" i="10"/>
  <c r="H19" i="10"/>
  <c r="G19" i="10"/>
  <c r="F19" i="10"/>
  <c r="E19" i="10"/>
  <c r="D19" i="10"/>
  <c r="C19" i="10"/>
  <c r="B19" i="10"/>
  <c r="K18" i="10"/>
  <c r="J18" i="10"/>
  <c r="I18" i="10"/>
  <c r="H18" i="10"/>
  <c r="G18" i="10"/>
  <c r="F18" i="10"/>
  <c r="E18" i="10"/>
  <c r="D18" i="10"/>
  <c r="C18" i="10"/>
  <c r="B18" i="10"/>
  <c r="K17" i="10"/>
  <c r="J17" i="10"/>
  <c r="I17" i="10"/>
  <c r="H17" i="10"/>
  <c r="G17" i="10"/>
  <c r="F17" i="10"/>
  <c r="E17" i="10"/>
  <c r="D17" i="10"/>
  <c r="C17" i="10"/>
  <c r="B17" i="10"/>
  <c r="K16" i="10"/>
  <c r="J16" i="10"/>
  <c r="I16" i="10"/>
  <c r="H16" i="10"/>
  <c r="G16" i="10"/>
  <c r="F16" i="10"/>
  <c r="E16" i="10"/>
  <c r="D16" i="10"/>
  <c r="C16" i="10"/>
  <c r="B16" i="10"/>
  <c r="K15" i="10"/>
  <c r="J15" i="10"/>
  <c r="I15" i="10"/>
  <c r="H15" i="10"/>
  <c r="G15" i="10"/>
  <c r="F15" i="10"/>
  <c r="E15" i="10"/>
  <c r="D15" i="10"/>
  <c r="C15" i="10"/>
  <c r="B15" i="10"/>
  <c r="K14" i="10"/>
  <c r="J14" i="10"/>
  <c r="I14" i="10"/>
  <c r="H14" i="10"/>
  <c r="G14" i="10"/>
  <c r="F14" i="10"/>
  <c r="E14" i="10"/>
  <c r="D14" i="10"/>
  <c r="C14" i="10"/>
  <c r="B14" i="10"/>
  <c r="K13" i="10"/>
  <c r="J13" i="10"/>
  <c r="I13" i="10"/>
  <c r="H13" i="10"/>
  <c r="G13" i="10"/>
  <c r="F13" i="10"/>
  <c r="E13" i="10"/>
  <c r="D13" i="10"/>
  <c r="C13" i="10"/>
  <c r="B13" i="10"/>
  <c r="K12" i="10"/>
  <c r="J12" i="10"/>
  <c r="I12" i="10"/>
  <c r="H12" i="10"/>
  <c r="G12" i="10"/>
  <c r="F12" i="10"/>
  <c r="E12" i="10"/>
  <c r="D12" i="10"/>
  <c r="C12" i="10"/>
  <c r="B12" i="10"/>
  <c r="K11" i="10"/>
  <c r="J11" i="10"/>
  <c r="I11" i="10"/>
  <c r="H11" i="10"/>
  <c r="G11" i="10"/>
  <c r="F11" i="10"/>
  <c r="E11" i="10"/>
  <c r="D11" i="10"/>
  <c r="C11" i="10"/>
  <c r="B11" i="10"/>
  <c r="K10" i="10"/>
  <c r="J10" i="10"/>
  <c r="I10" i="10"/>
  <c r="H10" i="10"/>
  <c r="G10" i="10"/>
  <c r="F10" i="10"/>
  <c r="E10" i="10"/>
  <c r="D10" i="10"/>
  <c r="C10" i="10"/>
  <c r="B10" i="10"/>
  <c r="K9" i="10"/>
  <c r="J9" i="10"/>
  <c r="I9" i="10"/>
  <c r="H9" i="10"/>
  <c r="G9" i="10"/>
  <c r="F9" i="10"/>
  <c r="E9" i="10"/>
  <c r="D9" i="10"/>
  <c r="C9" i="10"/>
  <c r="B9" i="10"/>
  <c r="A9" i="10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K8" i="10"/>
  <c r="J8" i="10"/>
  <c r="I8" i="10"/>
  <c r="H8" i="10"/>
  <c r="G8" i="10"/>
  <c r="F8" i="10"/>
  <c r="E8" i="10"/>
  <c r="D8" i="10"/>
  <c r="C8" i="10"/>
  <c r="B8" i="10"/>
  <c r="K7" i="10"/>
  <c r="J7" i="10"/>
  <c r="I7" i="10"/>
  <c r="H7" i="10"/>
  <c r="G7" i="10"/>
  <c r="F7" i="10"/>
  <c r="E7" i="10"/>
  <c r="D7" i="10"/>
  <c r="C7" i="10"/>
  <c r="B7" i="10"/>
  <c r="K6" i="10"/>
  <c r="I6" i="10"/>
  <c r="H6" i="10"/>
  <c r="G6" i="10"/>
  <c r="F6" i="10"/>
  <c r="E6" i="10"/>
  <c r="D6" i="10"/>
  <c r="C6" i="10"/>
  <c r="B6" i="10"/>
  <c r="J76" i="9"/>
  <c r="G76" i="9"/>
  <c r="J75" i="9"/>
  <c r="G75" i="9"/>
  <c r="A55" i="9"/>
  <c r="A56" i="9" s="1"/>
  <c r="A57" i="9" s="1"/>
  <c r="A58" i="9" s="1"/>
  <c r="A59" i="9" s="1"/>
  <c r="A60" i="9" s="1"/>
  <c r="A61" i="9" s="1"/>
  <c r="A62" i="9" s="1"/>
  <c r="A63" i="9" s="1"/>
  <c r="A64" i="9" s="1"/>
  <c r="A65" i="9" s="1"/>
  <c r="A66" i="9" s="1"/>
  <c r="A67" i="9" s="1"/>
  <c r="A68" i="9" s="1"/>
  <c r="A69" i="9" s="1"/>
  <c r="A32" i="9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  <c r="K27" i="9"/>
  <c r="J27" i="9"/>
  <c r="I27" i="9"/>
  <c r="H27" i="9"/>
  <c r="G27" i="9"/>
  <c r="F27" i="9"/>
  <c r="E27" i="9"/>
  <c r="D27" i="9"/>
  <c r="C27" i="9"/>
  <c r="K26" i="9"/>
  <c r="J26" i="9"/>
  <c r="I26" i="9"/>
  <c r="H26" i="9"/>
  <c r="G26" i="9"/>
  <c r="F26" i="9"/>
  <c r="E26" i="9"/>
  <c r="D26" i="9"/>
  <c r="C26" i="9"/>
  <c r="B26" i="9"/>
  <c r="K25" i="9"/>
  <c r="J25" i="9"/>
  <c r="I25" i="9"/>
  <c r="H25" i="9"/>
  <c r="G25" i="9"/>
  <c r="F25" i="9"/>
  <c r="E25" i="9"/>
  <c r="D25" i="9"/>
  <c r="C25" i="9"/>
  <c r="B25" i="9"/>
  <c r="K24" i="9"/>
  <c r="J24" i="9"/>
  <c r="I24" i="9"/>
  <c r="H24" i="9"/>
  <c r="G24" i="9"/>
  <c r="F24" i="9"/>
  <c r="E24" i="9"/>
  <c r="D24" i="9"/>
  <c r="C24" i="9"/>
  <c r="B24" i="9"/>
  <c r="K23" i="9"/>
  <c r="J23" i="9"/>
  <c r="I23" i="9"/>
  <c r="H23" i="9"/>
  <c r="G23" i="9"/>
  <c r="F23" i="9"/>
  <c r="E23" i="9"/>
  <c r="D23" i="9"/>
  <c r="C23" i="9"/>
  <c r="B23" i="9"/>
  <c r="K22" i="9"/>
  <c r="J22" i="9"/>
  <c r="I22" i="9"/>
  <c r="H22" i="9"/>
  <c r="G22" i="9"/>
  <c r="F22" i="9"/>
  <c r="E22" i="9"/>
  <c r="D22" i="9"/>
  <c r="C22" i="9"/>
  <c r="B22" i="9"/>
  <c r="K21" i="9"/>
  <c r="J21" i="9"/>
  <c r="I21" i="9"/>
  <c r="H21" i="9"/>
  <c r="G21" i="9"/>
  <c r="F21" i="9"/>
  <c r="E21" i="9"/>
  <c r="D21" i="9"/>
  <c r="C21" i="9"/>
  <c r="B21" i="9"/>
  <c r="K20" i="9"/>
  <c r="J20" i="9"/>
  <c r="I20" i="9"/>
  <c r="H20" i="9"/>
  <c r="G20" i="9"/>
  <c r="F20" i="9"/>
  <c r="E20" i="9"/>
  <c r="D20" i="9"/>
  <c r="C20" i="9"/>
  <c r="B20" i="9"/>
  <c r="K19" i="9"/>
  <c r="J19" i="9"/>
  <c r="I19" i="9"/>
  <c r="H19" i="9"/>
  <c r="G19" i="9"/>
  <c r="F19" i="9"/>
  <c r="E19" i="9"/>
  <c r="D19" i="9"/>
  <c r="C19" i="9"/>
  <c r="B19" i="9"/>
  <c r="K18" i="9"/>
  <c r="J18" i="9"/>
  <c r="I18" i="9"/>
  <c r="H18" i="9"/>
  <c r="G18" i="9"/>
  <c r="F18" i="9"/>
  <c r="E18" i="9"/>
  <c r="D18" i="9"/>
  <c r="C18" i="9"/>
  <c r="B18" i="9"/>
  <c r="K17" i="9"/>
  <c r="J17" i="9"/>
  <c r="I17" i="9"/>
  <c r="H17" i="9"/>
  <c r="G17" i="9"/>
  <c r="F17" i="9"/>
  <c r="E17" i="9"/>
  <c r="D17" i="9"/>
  <c r="C17" i="9"/>
  <c r="B17" i="9"/>
  <c r="K16" i="9"/>
  <c r="J16" i="9"/>
  <c r="I16" i="9"/>
  <c r="H16" i="9"/>
  <c r="G16" i="9"/>
  <c r="F16" i="9"/>
  <c r="E16" i="9"/>
  <c r="D16" i="9"/>
  <c r="C16" i="9"/>
  <c r="B16" i="9"/>
  <c r="K15" i="9"/>
  <c r="J15" i="9"/>
  <c r="I15" i="9"/>
  <c r="H15" i="9"/>
  <c r="G15" i="9"/>
  <c r="F15" i="9"/>
  <c r="E15" i="9"/>
  <c r="D15" i="9"/>
  <c r="C15" i="9"/>
  <c r="B15" i="9"/>
  <c r="K14" i="9"/>
  <c r="J14" i="9"/>
  <c r="I14" i="9"/>
  <c r="H14" i="9"/>
  <c r="G14" i="9"/>
  <c r="F14" i="9"/>
  <c r="E14" i="9"/>
  <c r="D14" i="9"/>
  <c r="C14" i="9"/>
  <c r="B14" i="9"/>
  <c r="K13" i="9"/>
  <c r="J13" i="9"/>
  <c r="I13" i="9"/>
  <c r="H13" i="9"/>
  <c r="G13" i="9"/>
  <c r="F13" i="9"/>
  <c r="E13" i="9"/>
  <c r="D13" i="9"/>
  <c r="C13" i="9"/>
  <c r="B13" i="9"/>
  <c r="K12" i="9"/>
  <c r="J12" i="9"/>
  <c r="I12" i="9"/>
  <c r="H12" i="9"/>
  <c r="G12" i="9"/>
  <c r="F12" i="9"/>
  <c r="E12" i="9"/>
  <c r="D12" i="9"/>
  <c r="C12" i="9"/>
  <c r="B12" i="9"/>
  <c r="K11" i="9"/>
  <c r="J11" i="9"/>
  <c r="I11" i="9"/>
  <c r="H11" i="9"/>
  <c r="G11" i="9"/>
  <c r="F11" i="9"/>
  <c r="E11" i="9"/>
  <c r="D11" i="9"/>
  <c r="C11" i="9"/>
  <c r="B11" i="9"/>
  <c r="K10" i="9"/>
  <c r="J10" i="9"/>
  <c r="I10" i="9"/>
  <c r="H10" i="9"/>
  <c r="G10" i="9"/>
  <c r="F10" i="9"/>
  <c r="E10" i="9"/>
  <c r="D10" i="9"/>
  <c r="C10" i="9"/>
  <c r="B10" i="9"/>
  <c r="K9" i="9"/>
  <c r="J9" i="9"/>
  <c r="I9" i="9"/>
  <c r="H9" i="9"/>
  <c r="G9" i="9"/>
  <c r="F9" i="9"/>
  <c r="E9" i="9"/>
  <c r="D9" i="9"/>
  <c r="C9" i="9"/>
  <c r="B9" i="9"/>
  <c r="A9" i="9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K8" i="9"/>
  <c r="J8" i="9"/>
  <c r="I8" i="9"/>
  <c r="H8" i="9"/>
  <c r="G8" i="9"/>
  <c r="F8" i="9"/>
  <c r="E8" i="9"/>
  <c r="D8" i="9"/>
  <c r="C8" i="9"/>
  <c r="B8" i="9"/>
  <c r="K7" i="9"/>
  <c r="J7" i="9"/>
  <c r="I7" i="9"/>
  <c r="H7" i="9"/>
  <c r="G7" i="9"/>
  <c r="F7" i="9"/>
  <c r="E7" i="9"/>
  <c r="D7" i="9"/>
  <c r="C7" i="9"/>
  <c r="B7" i="9"/>
  <c r="K6" i="9"/>
  <c r="I6" i="9"/>
  <c r="H6" i="9"/>
  <c r="G6" i="9"/>
  <c r="F6" i="9"/>
  <c r="E6" i="9"/>
  <c r="D6" i="9"/>
  <c r="C6" i="9"/>
  <c r="B6" i="9"/>
  <c r="J76" i="8"/>
  <c r="G76" i="8"/>
  <c r="J75" i="8"/>
  <c r="G75" i="8"/>
  <c r="D75" i="8" s="1"/>
  <c r="A55" i="8"/>
  <c r="A56" i="8" s="1"/>
  <c r="A57" i="8" s="1"/>
  <c r="A58" i="8" s="1"/>
  <c r="A59" i="8" s="1"/>
  <c r="A60" i="8" s="1"/>
  <c r="A61" i="8" s="1"/>
  <c r="A62" i="8" s="1"/>
  <c r="A63" i="8" s="1"/>
  <c r="A64" i="8" s="1"/>
  <c r="A65" i="8" s="1"/>
  <c r="A66" i="8" s="1"/>
  <c r="A67" i="8" s="1"/>
  <c r="A68" i="8" s="1"/>
  <c r="A69" i="8" s="1"/>
  <c r="A32" i="8"/>
  <c r="A33" i="8" s="1"/>
  <c r="A34" i="8" s="1"/>
  <c r="A35" i="8" s="1"/>
  <c r="A36" i="8" s="1"/>
  <c r="A37" i="8" s="1"/>
  <c r="A38" i="8" s="1"/>
  <c r="A39" i="8" s="1"/>
  <c r="A40" i="8" s="1"/>
  <c r="A41" i="8" s="1"/>
  <c r="A42" i="8" s="1"/>
  <c r="A43" i="8" s="1"/>
  <c r="A44" i="8" s="1"/>
  <c r="A45" i="8" s="1"/>
  <c r="A46" i="8" s="1"/>
  <c r="K27" i="8"/>
  <c r="J27" i="8"/>
  <c r="I27" i="8"/>
  <c r="H27" i="8"/>
  <c r="G27" i="8"/>
  <c r="F27" i="8"/>
  <c r="E27" i="8"/>
  <c r="D27" i="8"/>
  <c r="C27" i="8"/>
  <c r="K26" i="8"/>
  <c r="J26" i="8"/>
  <c r="I26" i="8"/>
  <c r="H26" i="8"/>
  <c r="G26" i="8"/>
  <c r="F26" i="8"/>
  <c r="E26" i="8"/>
  <c r="D26" i="8"/>
  <c r="C26" i="8"/>
  <c r="B26" i="8"/>
  <c r="K25" i="8"/>
  <c r="J25" i="8"/>
  <c r="I25" i="8"/>
  <c r="H25" i="8"/>
  <c r="G25" i="8"/>
  <c r="F25" i="8"/>
  <c r="E25" i="8"/>
  <c r="D25" i="8"/>
  <c r="C25" i="8"/>
  <c r="B25" i="8"/>
  <c r="K24" i="8"/>
  <c r="J24" i="8"/>
  <c r="I24" i="8"/>
  <c r="H24" i="8"/>
  <c r="G24" i="8"/>
  <c r="F24" i="8"/>
  <c r="E24" i="8"/>
  <c r="D24" i="8"/>
  <c r="C24" i="8"/>
  <c r="B24" i="8"/>
  <c r="K23" i="8"/>
  <c r="J23" i="8"/>
  <c r="I23" i="8"/>
  <c r="H23" i="8"/>
  <c r="G23" i="8"/>
  <c r="F23" i="8"/>
  <c r="E23" i="8"/>
  <c r="D23" i="8"/>
  <c r="C23" i="8"/>
  <c r="B23" i="8"/>
  <c r="K22" i="8"/>
  <c r="J22" i="8"/>
  <c r="I22" i="8"/>
  <c r="H22" i="8"/>
  <c r="G22" i="8"/>
  <c r="F22" i="8"/>
  <c r="E22" i="8"/>
  <c r="D22" i="8"/>
  <c r="C22" i="8"/>
  <c r="B22" i="8"/>
  <c r="K21" i="8"/>
  <c r="J21" i="8"/>
  <c r="I21" i="8"/>
  <c r="H21" i="8"/>
  <c r="G21" i="8"/>
  <c r="F21" i="8"/>
  <c r="E21" i="8"/>
  <c r="D21" i="8"/>
  <c r="C21" i="8"/>
  <c r="B21" i="8"/>
  <c r="K20" i="8"/>
  <c r="J20" i="8"/>
  <c r="I20" i="8"/>
  <c r="H20" i="8"/>
  <c r="G20" i="8"/>
  <c r="F20" i="8"/>
  <c r="E20" i="8"/>
  <c r="D20" i="8"/>
  <c r="C20" i="8"/>
  <c r="B20" i="8"/>
  <c r="K19" i="8"/>
  <c r="J19" i="8"/>
  <c r="I19" i="8"/>
  <c r="H19" i="8"/>
  <c r="G19" i="8"/>
  <c r="F19" i="8"/>
  <c r="E19" i="8"/>
  <c r="D19" i="8"/>
  <c r="C19" i="8"/>
  <c r="B19" i="8"/>
  <c r="K18" i="8"/>
  <c r="J18" i="8"/>
  <c r="I18" i="8"/>
  <c r="H18" i="8"/>
  <c r="G18" i="8"/>
  <c r="F18" i="8"/>
  <c r="E18" i="8"/>
  <c r="D18" i="8"/>
  <c r="C18" i="8"/>
  <c r="B18" i="8"/>
  <c r="K17" i="8"/>
  <c r="J17" i="8"/>
  <c r="I17" i="8"/>
  <c r="H17" i="8"/>
  <c r="G17" i="8"/>
  <c r="F17" i="8"/>
  <c r="E17" i="8"/>
  <c r="D17" i="8"/>
  <c r="C17" i="8"/>
  <c r="B17" i="8"/>
  <c r="K16" i="8"/>
  <c r="J16" i="8"/>
  <c r="I16" i="8"/>
  <c r="H16" i="8"/>
  <c r="G16" i="8"/>
  <c r="F16" i="8"/>
  <c r="E16" i="8"/>
  <c r="D16" i="8"/>
  <c r="C16" i="8"/>
  <c r="B16" i="8"/>
  <c r="K15" i="8"/>
  <c r="J15" i="8"/>
  <c r="I15" i="8"/>
  <c r="H15" i="8"/>
  <c r="G15" i="8"/>
  <c r="F15" i="8"/>
  <c r="E15" i="8"/>
  <c r="D15" i="8"/>
  <c r="C15" i="8"/>
  <c r="B15" i="8"/>
  <c r="K14" i="8"/>
  <c r="J14" i="8"/>
  <c r="I14" i="8"/>
  <c r="H14" i="8"/>
  <c r="G14" i="8"/>
  <c r="F14" i="8"/>
  <c r="E14" i="8"/>
  <c r="D14" i="8"/>
  <c r="C14" i="8"/>
  <c r="B14" i="8"/>
  <c r="K13" i="8"/>
  <c r="J13" i="8"/>
  <c r="I13" i="8"/>
  <c r="H13" i="8"/>
  <c r="G13" i="8"/>
  <c r="F13" i="8"/>
  <c r="E13" i="8"/>
  <c r="D13" i="8"/>
  <c r="C13" i="8"/>
  <c r="B13" i="8"/>
  <c r="K12" i="8"/>
  <c r="J12" i="8"/>
  <c r="I12" i="8"/>
  <c r="H12" i="8"/>
  <c r="G12" i="8"/>
  <c r="F12" i="8"/>
  <c r="E12" i="8"/>
  <c r="D12" i="8"/>
  <c r="C12" i="8"/>
  <c r="B12" i="8"/>
  <c r="K11" i="8"/>
  <c r="J11" i="8"/>
  <c r="I11" i="8"/>
  <c r="H11" i="8"/>
  <c r="G11" i="8"/>
  <c r="F11" i="8"/>
  <c r="E11" i="8"/>
  <c r="D11" i="8"/>
  <c r="C11" i="8"/>
  <c r="B11" i="8"/>
  <c r="K10" i="8"/>
  <c r="J10" i="8"/>
  <c r="I10" i="8"/>
  <c r="H10" i="8"/>
  <c r="G10" i="8"/>
  <c r="F10" i="8"/>
  <c r="E10" i="8"/>
  <c r="D10" i="8"/>
  <c r="C10" i="8"/>
  <c r="B10" i="8"/>
  <c r="K9" i="8"/>
  <c r="J9" i="8"/>
  <c r="I9" i="8"/>
  <c r="H9" i="8"/>
  <c r="G9" i="8"/>
  <c r="F9" i="8"/>
  <c r="E9" i="8"/>
  <c r="D9" i="8"/>
  <c r="C9" i="8"/>
  <c r="B9" i="8"/>
  <c r="A9" i="8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K8" i="8"/>
  <c r="J8" i="8"/>
  <c r="I8" i="8"/>
  <c r="H8" i="8"/>
  <c r="G8" i="8"/>
  <c r="F8" i="8"/>
  <c r="E8" i="8"/>
  <c r="D8" i="8"/>
  <c r="C8" i="8"/>
  <c r="B8" i="8"/>
  <c r="K7" i="8"/>
  <c r="J7" i="8"/>
  <c r="I7" i="8"/>
  <c r="H7" i="8"/>
  <c r="G7" i="8"/>
  <c r="F7" i="8"/>
  <c r="E7" i="8"/>
  <c r="D7" i="8"/>
  <c r="C7" i="8"/>
  <c r="B7" i="8"/>
  <c r="K6" i="8"/>
  <c r="I6" i="8"/>
  <c r="H6" i="8"/>
  <c r="G6" i="8"/>
  <c r="F6" i="8"/>
  <c r="E6" i="8"/>
  <c r="D6" i="8"/>
  <c r="C6" i="8"/>
  <c r="B6" i="8"/>
  <c r="J76" i="7"/>
  <c r="G76" i="7"/>
  <c r="D76" i="7"/>
  <c r="J75" i="7"/>
  <c r="G75" i="7"/>
  <c r="A55" i="7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32" i="7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A43" i="7" s="1"/>
  <c r="A44" i="7" s="1"/>
  <c r="A45" i="7" s="1"/>
  <c r="A46" i="7" s="1"/>
  <c r="K27" i="7"/>
  <c r="J27" i="7"/>
  <c r="I27" i="7"/>
  <c r="H27" i="7"/>
  <c r="G27" i="7"/>
  <c r="F27" i="7"/>
  <c r="E27" i="7"/>
  <c r="D27" i="7"/>
  <c r="C27" i="7"/>
  <c r="K26" i="7"/>
  <c r="J26" i="7"/>
  <c r="I26" i="7"/>
  <c r="H26" i="7"/>
  <c r="G26" i="7"/>
  <c r="F26" i="7"/>
  <c r="E26" i="7"/>
  <c r="D26" i="7"/>
  <c r="C26" i="7"/>
  <c r="B26" i="7"/>
  <c r="K25" i="7"/>
  <c r="J25" i="7"/>
  <c r="I25" i="7"/>
  <c r="H25" i="7"/>
  <c r="G25" i="7"/>
  <c r="F25" i="7"/>
  <c r="E25" i="7"/>
  <c r="D25" i="7"/>
  <c r="C25" i="7"/>
  <c r="B25" i="7"/>
  <c r="K24" i="7"/>
  <c r="J24" i="7"/>
  <c r="I24" i="7"/>
  <c r="H24" i="7"/>
  <c r="G24" i="7"/>
  <c r="F24" i="7"/>
  <c r="E24" i="7"/>
  <c r="D24" i="7"/>
  <c r="C24" i="7"/>
  <c r="B24" i="7"/>
  <c r="K23" i="7"/>
  <c r="J23" i="7"/>
  <c r="I23" i="7"/>
  <c r="H23" i="7"/>
  <c r="G23" i="7"/>
  <c r="F23" i="7"/>
  <c r="E23" i="7"/>
  <c r="D23" i="7"/>
  <c r="C23" i="7"/>
  <c r="B23" i="7"/>
  <c r="K22" i="7"/>
  <c r="J22" i="7"/>
  <c r="I22" i="7"/>
  <c r="H22" i="7"/>
  <c r="G22" i="7"/>
  <c r="F22" i="7"/>
  <c r="E22" i="7"/>
  <c r="D22" i="7"/>
  <c r="C22" i="7"/>
  <c r="B22" i="7"/>
  <c r="K21" i="7"/>
  <c r="J21" i="7"/>
  <c r="I21" i="7"/>
  <c r="H21" i="7"/>
  <c r="G21" i="7"/>
  <c r="F21" i="7"/>
  <c r="E21" i="7"/>
  <c r="D21" i="7"/>
  <c r="C21" i="7"/>
  <c r="B21" i="7"/>
  <c r="K20" i="7"/>
  <c r="J20" i="7"/>
  <c r="I20" i="7"/>
  <c r="H20" i="7"/>
  <c r="G20" i="7"/>
  <c r="F20" i="7"/>
  <c r="E20" i="7"/>
  <c r="D20" i="7"/>
  <c r="C20" i="7"/>
  <c r="B20" i="7"/>
  <c r="K19" i="7"/>
  <c r="J19" i="7"/>
  <c r="I19" i="7"/>
  <c r="H19" i="7"/>
  <c r="G19" i="7"/>
  <c r="F19" i="7"/>
  <c r="E19" i="7"/>
  <c r="D19" i="7"/>
  <c r="C19" i="7"/>
  <c r="B19" i="7"/>
  <c r="K18" i="7"/>
  <c r="J18" i="7"/>
  <c r="I18" i="7"/>
  <c r="H18" i="7"/>
  <c r="G18" i="7"/>
  <c r="F18" i="7"/>
  <c r="E18" i="7"/>
  <c r="D18" i="7"/>
  <c r="C18" i="7"/>
  <c r="B18" i="7"/>
  <c r="K17" i="7"/>
  <c r="J17" i="7"/>
  <c r="I17" i="7"/>
  <c r="H17" i="7"/>
  <c r="G17" i="7"/>
  <c r="F17" i="7"/>
  <c r="E17" i="7"/>
  <c r="D17" i="7"/>
  <c r="C17" i="7"/>
  <c r="B17" i="7"/>
  <c r="K16" i="7"/>
  <c r="J16" i="7"/>
  <c r="I16" i="7"/>
  <c r="H16" i="7"/>
  <c r="G16" i="7"/>
  <c r="F16" i="7"/>
  <c r="E16" i="7"/>
  <c r="D16" i="7"/>
  <c r="C16" i="7"/>
  <c r="B16" i="7"/>
  <c r="K15" i="7"/>
  <c r="J15" i="7"/>
  <c r="I15" i="7"/>
  <c r="H15" i="7"/>
  <c r="G15" i="7"/>
  <c r="F15" i="7"/>
  <c r="E15" i="7"/>
  <c r="D15" i="7"/>
  <c r="C15" i="7"/>
  <c r="B15" i="7"/>
  <c r="K14" i="7"/>
  <c r="J14" i="7"/>
  <c r="I14" i="7"/>
  <c r="H14" i="7"/>
  <c r="G14" i="7"/>
  <c r="F14" i="7"/>
  <c r="E14" i="7"/>
  <c r="D14" i="7"/>
  <c r="C14" i="7"/>
  <c r="B14" i="7"/>
  <c r="K13" i="7"/>
  <c r="J13" i="7"/>
  <c r="I13" i="7"/>
  <c r="H13" i="7"/>
  <c r="G13" i="7"/>
  <c r="F13" i="7"/>
  <c r="E13" i="7"/>
  <c r="D13" i="7"/>
  <c r="C13" i="7"/>
  <c r="B13" i="7"/>
  <c r="K12" i="7"/>
  <c r="J12" i="7"/>
  <c r="I12" i="7"/>
  <c r="H12" i="7"/>
  <c r="G12" i="7"/>
  <c r="F12" i="7"/>
  <c r="E12" i="7"/>
  <c r="D12" i="7"/>
  <c r="C12" i="7"/>
  <c r="B12" i="7"/>
  <c r="K11" i="7"/>
  <c r="J11" i="7"/>
  <c r="I11" i="7"/>
  <c r="H11" i="7"/>
  <c r="G11" i="7"/>
  <c r="F11" i="7"/>
  <c r="E11" i="7"/>
  <c r="D11" i="7"/>
  <c r="C11" i="7"/>
  <c r="B11" i="7"/>
  <c r="K10" i="7"/>
  <c r="J10" i="7"/>
  <c r="I10" i="7"/>
  <c r="H10" i="7"/>
  <c r="G10" i="7"/>
  <c r="F10" i="7"/>
  <c r="E10" i="7"/>
  <c r="D10" i="7"/>
  <c r="C10" i="7"/>
  <c r="B10" i="7"/>
  <c r="K9" i="7"/>
  <c r="J9" i="7"/>
  <c r="I9" i="7"/>
  <c r="H9" i="7"/>
  <c r="G9" i="7"/>
  <c r="F9" i="7"/>
  <c r="E9" i="7"/>
  <c r="D9" i="7"/>
  <c r="C9" i="7"/>
  <c r="B9" i="7"/>
  <c r="A9" i="7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K8" i="7"/>
  <c r="J8" i="7"/>
  <c r="I8" i="7"/>
  <c r="H8" i="7"/>
  <c r="G8" i="7"/>
  <c r="F8" i="7"/>
  <c r="E8" i="7"/>
  <c r="D8" i="7"/>
  <c r="C8" i="7"/>
  <c r="B8" i="7"/>
  <c r="K7" i="7"/>
  <c r="J7" i="7"/>
  <c r="I7" i="7"/>
  <c r="H7" i="7"/>
  <c r="G7" i="7"/>
  <c r="F7" i="7"/>
  <c r="E7" i="7"/>
  <c r="D7" i="7"/>
  <c r="C7" i="7"/>
  <c r="B7" i="7"/>
  <c r="K6" i="7"/>
  <c r="I6" i="7"/>
  <c r="H6" i="7"/>
  <c r="G6" i="7"/>
  <c r="F6" i="7"/>
  <c r="E6" i="7"/>
  <c r="D6" i="7"/>
  <c r="C6" i="7"/>
  <c r="B6" i="7"/>
  <c r="J76" i="6"/>
  <c r="G76" i="6"/>
  <c r="J75" i="6"/>
  <c r="G75" i="6"/>
  <c r="A55" i="6"/>
  <c r="A56" i="6" s="1"/>
  <c r="A57" i="6" s="1"/>
  <c r="A58" i="6" s="1"/>
  <c r="A59" i="6" s="1"/>
  <c r="A60" i="6" s="1"/>
  <c r="A61" i="6" s="1"/>
  <c r="A62" i="6" s="1"/>
  <c r="A63" i="6" s="1"/>
  <c r="A64" i="6" s="1"/>
  <c r="A65" i="6" s="1"/>
  <c r="A66" i="6" s="1"/>
  <c r="A67" i="6" s="1"/>
  <c r="A68" i="6" s="1"/>
  <c r="A69" i="6" s="1"/>
  <c r="A32" i="6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45" i="6" s="1"/>
  <c r="A46" i="6" s="1"/>
  <c r="K27" i="6"/>
  <c r="J27" i="6"/>
  <c r="I27" i="6"/>
  <c r="H27" i="6"/>
  <c r="G27" i="6"/>
  <c r="F27" i="6"/>
  <c r="E27" i="6"/>
  <c r="D27" i="6"/>
  <c r="C27" i="6"/>
  <c r="K26" i="6"/>
  <c r="J26" i="6"/>
  <c r="I26" i="6"/>
  <c r="H26" i="6"/>
  <c r="G26" i="6"/>
  <c r="F26" i="6"/>
  <c r="E26" i="6"/>
  <c r="D26" i="6"/>
  <c r="C26" i="6"/>
  <c r="B26" i="6"/>
  <c r="K25" i="6"/>
  <c r="J25" i="6"/>
  <c r="I25" i="6"/>
  <c r="H25" i="6"/>
  <c r="G25" i="6"/>
  <c r="F25" i="6"/>
  <c r="E25" i="6"/>
  <c r="D25" i="6"/>
  <c r="C25" i="6"/>
  <c r="B25" i="6"/>
  <c r="K24" i="6"/>
  <c r="J24" i="6"/>
  <c r="I24" i="6"/>
  <c r="H24" i="6"/>
  <c r="G24" i="6"/>
  <c r="F24" i="6"/>
  <c r="E24" i="6"/>
  <c r="D24" i="6"/>
  <c r="C24" i="6"/>
  <c r="B24" i="6"/>
  <c r="K23" i="6"/>
  <c r="J23" i="6"/>
  <c r="I23" i="6"/>
  <c r="H23" i="6"/>
  <c r="G23" i="6"/>
  <c r="F23" i="6"/>
  <c r="E23" i="6"/>
  <c r="D23" i="6"/>
  <c r="C23" i="6"/>
  <c r="B23" i="6"/>
  <c r="K22" i="6"/>
  <c r="J22" i="6"/>
  <c r="I22" i="6"/>
  <c r="H22" i="6"/>
  <c r="G22" i="6"/>
  <c r="F22" i="6"/>
  <c r="E22" i="6"/>
  <c r="D22" i="6"/>
  <c r="C22" i="6"/>
  <c r="B22" i="6"/>
  <c r="K21" i="6"/>
  <c r="J21" i="6"/>
  <c r="I21" i="6"/>
  <c r="H21" i="6"/>
  <c r="G21" i="6"/>
  <c r="F21" i="6"/>
  <c r="E21" i="6"/>
  <c r="D21" i="6"/>
  <c r="C21" i="6"/>
  <c r="B21" i="6"/>
  <c r="K20" i="6"/>
  <c r="J20" i="6"/>
  <c r="I20" i="6"/>
  <c r="H20" i="6"/>
  <c r="G20" i="6"/>
  <c r="F20" i="6"/>
  <c r="E20" i="6"/>
  <c r="D20" i="6"/>
  <c r="C20" i="6"/>
  <c r="B20" i="6"/>
  <c r="K19" i="6"/>
  <c r="J19" i="6"/>
  <c r="I19" i="6"/>
  <c r="H19" i="6"/>
  <c r="G19" i="6"/>
  <c r="F19" i="6"/>
  <c r="E19" i="6"/>
  <c r="D19" i="6"/>
  <c r="C19" i="6"/>
  <c r="B19" i="6"/>
  <c r="K18" i="6"/>
  <c r="J18" i="6"/>
  <c r="I18" i="6"/>
  <c r="H18" i="6"/>
  <c r="G18" i="6"/>
  <c r="F18" i="6"/>
  <c r="E18" i="6"/>
  <c r="D18" i="6"/>
  <c r="C18" i="6"/>
  <c r="B18" i="6"/>
  <c r="K17" i="6"/>
  <c r="J17" i="6"/>
  <c r="I17" i="6"/>
  <c r="H17" i="6"/>
  <c r="G17" i="6"/>
  <c r="F17" i="6"/>
  <c r="E17" i="6"/>
  <c r="D17" i="6"/>
  <c r="C17" i="6"/>
  <c r="B17" i="6"/>
  <c r="K16" i="6"/>
  <c r="J16" i="6"/>
  <c r="I16" i="6"/>
  <c r="H16" i="6"/>
  <c r="G16" i="6"/>
  <c r="F16" i="6"/>
  <c r="E16" i="6"/>
  <c r="D16" i="6"/>
  <c r="C16" i="6"/>
  <c r="B16" i="6"/>
  <c r="K15" i="6"/>
  <c r="J15" i="6"/>
  <c r="I15" i="6"/>
  <c r="H15" i="6"/>
  <c r="G15" i="6"/>
  <c r="F15" i="6"/>
  <c r="E15" i="6"/>
  <c r="D15" i="6"/>
  <c r="C15" i="6"/>
  <c r="B15" i="6"/>
  <c r="K14" i="6"/>
  <c r="J14" i="6"/>
  <c r="I14" i="6"/>
  <c r="H14" i="6"/>
  <c r="G14" i="6"/>
  <c r="F14" i="6"/>
  <c r="E14" i="6"/>
  <c r="D14" i="6"/>
  <c r="C14" i="6"/>
  <c r="B14" i="6"/>
  <c r="K13" i="6"/>
  <c r="J13" i="6"/>
  <c r="I13" i="6"/>
  <c r="H13" i="6"/>
  <c r="G13" i="6"/>
  <c r="F13" i="6"/>
  <c r="E13" i="6"/>
  <c r="D13" i="6"/>
  <c r="C13" i="6"/>
  <c r="B13" i="6"/>
  <c r="K12" i="6"/>
  <c r="J12" i="6"/>
  <c r="I12" i="6"/>
  <c r="H12" i="6"/>
  <c r="G12" i="6"/>
  <c r="F12" i="6"/>
  <c r="E12" i="6"/>
  <c r="D12" i="6"/>
  <c r="C12" i="6"/>
  <c r="B12" i="6"/>
  <c r="K11" i="6"/>
  <c r="J11" i="6"/>
  <c r="I11" i="6"/>
  <c r="H11" i="6"/>
  <c r="G11" i="6"/>
  <c r="F11" i="6"/>
  <c r="E11" i="6"/>
  <c r="D11" i="6"/>
  <c r="C11" i="6"/>
  <c r="B11" i="6"/>
  <c r="K10" i="6"/>
  <c r="J10" i="6"/>
  <c r="I10" i="6"/>
  <c r="H10" i="6"/>
  <c r="G10" i="6"/>
  <c r="F10" i="6"/>
  <c r="E10" i="6"/>
  <c r="D10" i="6"/>
  <c r="C10" i="6"/>
  <c r="B10" i="6"/>
  <c r="K9" i="6"/>
  <c r="J9" i="6"/>
  <c r="I9" i="6"/>
  <c r="H9" i="6"/>
  <c r="G9" i="6"/>
  <c r="F9" i="6"/>
  <c r="E9" i="6"/>
  <c r="D9" i="6"/>
  <c r="C9" i="6"/>
  <c r="B9" i="6"/>
  <c r="A9" i="6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K8" i="6"/>
  <c r="J8" i="6"/>
  <c r="I8" i="6"/>
  <c r="H8" i="6"/>
  <c r="G8" i="6"/>
  <c r="F8" i="6"/>
  <c r="E8" i="6"/>
  <c r="D8" i="6"/>
  <c r="C8" i="6"/>
  <c r="B8" i="6"/>
  <c r="K7" i="6"/>
  <c r="J7" i="6"/>
  <c r="I7" i="6"/>
  <c r="H7" i="6"/>
  <c r="G7" i="6"/>
  <c r="F7" i="6"/>
  <c r="E7" i="6"/>
  <c r="D7" i="6"/>
  <c r="C7" i="6"/>
  <c r="B7" i="6"/>
  <c r="K6" i="6"/>
  <c r="I6" i="6"/>
  <c r="H6" i="6"/>
  <c r="G6" i="6"/>
  <c r="F6" i="6"/>
  <c r="E6" i="6"/>
  <c r="D6" i="6"/>
  <c r="C6" i="6"/>
  <c r="B6" i="6"/>
  <c r="J76" i="5"/>
  <c r="G76" i="5"/>
  <c r="J75" i="5"/>
  <c r="G75" i="5"/>
  <c r="D75" i="5"/>
  <c r="A55" i="5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A68" i="5" s="1"/>
  <c r="A69" i="5" s="1"/>
  <c r="A32" i="5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K27" i="5"/>
  <c r="J27" i="5"/>
  <c r="I27" i="5"/>
  <c r="H27" i="5"/>
  <c r="G27" i="5"/>
  <c r="F27" i="5"/>
  <c r="E27" i="5"/>
  <c r="D27" i="5"/>
  <c r="C27" i="5"/>
  <c r="K26" i="5"/>
  <c r="J26" i="5"/>
  <c r="I26" i="5"/>
  <c r="H26" i="5"/>
  <c r="G26" i="5"/>
  <c r="F26" i="5"/>
  <c r="E26" i="5"/>
  <c r="D26" i="5"/>
  <c r="C26" i="5"/>
  <c r="B26" i="5"/>
  <c r="K25" i="5"/>
  <c r="J25" i="5"/>
  <c r="I25" i="5"/>
  <c r="H25" i="5"/>
  <c r="G25" i="5"/>
  <c r="F25" i="5"/>
  <c r="E25" i="5"/>
  <c r="D25" i="5"/>
  <c r="C25" i="5"/>
  <c r="B25" i="5"/>
  <c r="K24" i="5"/>
  <c r="J24" i="5"/>
  <c r="I24" i="5"/>
  <c r="H24" i="5"/>
  <c r="G24" i="5"/>
  <c r="F24" i="5"/>
  <c r="E24" i="5"/>
  <c r="D24" i="5"/>
  <c r="C24" i="5"/>
  <c r="B24" i="5"/>
  <c r="K23" i="5"/>
  <c r="J23" i="5"/>
  <c r="I23" i="5"/>
  <c r="H23" i="5"/>
  <c r="G23" i="5"/>
  <c r="F23" i="5"/>
  <c r="E23" i="5"/>
  <c r="D23" i="5"/>
  <c r="C23" i="5"/>
  <c r="B23" i="5"/>
  <c r="K22" i="5"/>
  <c r="J22" i="5"/>
  <c r="I22" i="5"/>
  <c r="H22" i="5"/>
  <c r="G22" i="5"/>
  <c r="F22" i="5"/>
  <c r="E22" i="5"/>
  <c r="D22" i="5"/>
  <c r="C22" i="5"/>
  <c r="B22" i="5"/>
  <c r="K21" i="5"/>
  <c r="J21" i="5"/>
  <c r="I21" i="5"/>
  <c r="H21" i="5"/>
  <c r="G21" i="5"/>
  <c r="F21" i="5"/>
  <c r="E21" i="5"/>
  <c r="D21" i="5"/>
  <c r="C21" i="5"/>
  <c r="B21" i="5"/>
  <c r="K20" i="5"/>
  <c r="J20" i="5"/>
  <c r="I20" i="5"/>
  <c r="H20" i="5"/>
  <c r="G20" i="5"/>
  <c r="F20" i="5"/>
  <c r="E20" i="5"/>
  <c r="D20" i="5"/>
  <c r="C20" i="5"/>
  <c r="B20" i="5"/>
  <c r="K19" i="5"/>
  <c r="J19" i="5"/>
  <c r="I19" i="5"/>
  <c r="H19" i="5"/>
  <c r="G19" i="5"/>
  <c r="F19" i="5"/>
  <c r="E19" i="5"/>
  <c r="D19" i="5"/>
  <c r="C19" i="5"/>
  <c r="B19" i="5"/>
  <c r="K18" i="5"/>
  <c r="J18" i="5"/>
  <c r="I18" i="5"/>
  <c r="H18" i="5"/>
  <c r="G18" i="5"/>
  <c r="F18" i="5"/>
  <c r="E18" i="5"/>
  <c r="D18" i="5"/>
  <c r="C18" i="5"/>
  <c r="B18" i="5"/>
  <c r="K17" i="5"/>
  <c r="J17" i="5"/>
  <c r="I17" i="5"/>
  <c r="H17" i="5"/>
  <c r="G17" i="5"/>
  <c r="F17" i="5"/>
  <c r="E17" i="5"/>
  <c r="D17" i="5"/>
  <c r="C17" i="5"/>
  <c r="B17" i="5"/>
  <c r="K16" i="5"/>
  <c r="J16" i="5"/>
  <c r="I16" i="5"/>
  <c r="H16" i="5"/>
  <c r="G16" i="5"/>
  <c r="F16" i="5"/>
  <c r="E16" i="5"/>
  <c r="D16" i="5"/>
  <c r="C16" i="5"/>
  <c r="B16" i="5"/>
  <c r="K15" i="5"/>
  <c r="J15" i="5"/>
  <c r="I15" i="5"/>
  <c r="H15" i="5"/>
  <c r="G15" i="5"/>
  <c r="F15" i="5"/>
  <c r="E15" i="5"/>
  <c r="D15" i="5"/>
  <c r="C15" i="5"/>
  <c r="B15" i="5"/>
  <c r="K14" i="5"/>
  <c r="J14" i="5"/>
  <c r="I14" i="5"/>
  <c r="H14" i="5"/>
  <c r="G14" i="5"/>
  <c r="F14" i="5"/>
  <c r="E14" i="5"/>
  <c r="D14" i="5"/>
  <c r="C14" i="5"/>
  <c r="B14" i="5"/>
  <c r="K13" i="5"/>
  <c r="J13" i="5"/>
  <c r="I13" i="5"/>
  <c r="H13" i="5"/>
  <c r="G13" i="5"/>
  <c r="F13" i="5"/>
  <c r="E13" i="5"/>
  <c r="D13" i="5"/>
  <c r="C13" i="5"/>
  <c r="B13" i="5"/>
  <c r="K12" i="5"/>
  <c r="J12" i="5"/>
  <c r="I12" i="5"/>
  <c r="H12" i="5"/>
  <c r="G12" i="5"/>
  <c r="F12" i="5"/>
  <c r="E12" i="5"/>
  <c r="D12" i="5"/>
  <c r="C12" i="5"/>
  <c r="B12" i="5"/>
  <c r="K11" i="5"/>
  <c r="J11" i="5"/>
  <c r="I11" i="5"/>
  <c r="H11" i="5"/>
  <c r="G11" i="5"/>
  <c r="F11" i="5"/>
  <c r="E11" i="5"/>
  <c r="D11" i="5"/>
  <c r="C11" i="5"/>
  <c r="B11" i="5"/>
  <c r="K10" i="5"/>
  <c r="J10" i="5"/>
  <c r="I10" i="5"/>
  <c r="H10" i="5"/>
  <c r="G10" i="5"/>
  <c r="F10" i="5"/>
  <c r="E10" i="5"/>
  <c r="D10" i="5"/>
  <c r="C10" i="5"/>
  <c r="B10" i="5"/>
  <c r="K9" i="5"/>
  <c r="J9" i="5"/>
  <c r="I9" i="5"/>
  <c r="H9" i="5"/>
  <c r="G9" i="5"/>
  <c r="F9" i="5"/>
  <c r="E9" i="5"/>
  <c r="D9" i="5"/>
  <c r="C9" i="5"/>
  <c r="B9" i="5"/>
  <c r="A9" i="5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K8" i="5"/>
  <c r="J8" i="5"/>
  <c r="I8" i="5"/>
  <c r="H8" i="5"/>
  <c r="G8" i="5"/>
  <c r="F8" i="5"/>
  <c r="E8" i="5"/>
  <c r="D8" i="5"/>
  <c r="C8" i="5"/>
  <c r="B8" i="5"/>
  <c r="K7" i="5"/>
  <c r="J7" i="5"/>
  <c r="I7" i="5"/>
  <c r="H7" i="5"/>
  <c r="G7" i="5"/>
  <c r="F7" i="5"/>
  <c r="E7" i="5"/>
  <c r="D7" i="5"/>
  <c r="C7" i="5"/>
  <c r="B7" i="5"/>
  <c r="K6" i="5"/>
  <c r="I6" i="5"/>
  <c r="H6" i="5"/>
  <c r="G6" i="5"/>
  <c r="F6" i="5"/>
  <c r="E6" i="5"/>
  <c r="D6" i="5"/>
  <c r="C6" i="5"/>
  <c r="B6" i="5"/>
  <c r="J76" i="4"/>
  <c r="G76" i="4"/>
  <c r="J75" i="4"/>
  <c r="G75" i="4"/>
  <c r="A55" i="4"/>
  <c r="A56" i="4" s="1"/>
  <c r="A57" i="4" s="1"/>
  <c r="A58" i="4" s="1"/>
  <c r="A59" i="4" s="1"/>
  <c r="A60" i="4" s="1"/>
  <c r="A61" i="4" s="1"/>
  <c r="A62" i="4" s="1"/>
  <c r="A63" i="4" s="1"/>
  <c r="A64" i="4" s="1"/>
  <c r="A65" i="4" s="1"/>
  <c r="A66" i="4" s="1"/>
  <c r="A67" i="4" s="1"/>
  <c r="A68" i="4" s="1"/>
  <c r="A69" i="4" s="1"/>
  <c r="A32" i="4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K27" i="4"/>
  <c r="J27" i="4"/>
  <c r="I27" i="4"/>
  <c r="H27" i="4"/>
  <c r="G27" i="4"/>
  <c r="F27" i="4"/>
  <c r="E27" i="4"/>
  <c r="D27" i="4"/>
  <c r="C27" i="4"/>
  <c r="K26" i="4"/>
  <c r="J26" i="4"/>
  <c r="I26" i="4"/>
  <c r="H26" i="4"/>
  <c r="G26" i="4"/>
  <c r="F26" i="4"/>
  <c r="E26" i="4"/>
  <c r="D26" i="4"/>
  <c r="C26" i="4"/>
  <c r="B26" i="4"/>
  <c r="K25" i="4"/>
  <c r="J25" i="4"/>
  <c r="I25" i="4"/>
  <c r="H25" i="4"/>
  <c r="G25" i="4"/>
  <c r="F25" i="4"/>
  <c r="E25" i="4"/>
  <c r="D25" i="4"/>
  <c r="C25" i="4"/>
  <c r="B25" i="4"/>
  <c r="K24" i="4"/>
  <c r="J24" i="4"/>
  <c r="I24" i="4"/>
  <c r="H24" i="4"/>
  <c r="G24" i="4"/>
  <c r="F24" i="4"/>
  <c r="E24" i="4"/>
  <c r="D24" i="4"/>
  <c r="C24" i="4"/>
  <c r="B24" i="4"/>
  <c r="K23" i="4"/>
  <c r="J23" i="4"/>
  <c r="I23" i="4"/>
  <c r="H23" i="4"/>
  <c r="G23" i="4"/>
  <c r="F23" i="4"/>
  <c r="E23" i="4"/>
  <c r="D23" i="4"/>
  <c r="C23" i="4"/>
  <c r="B23" i="4"/>
  <c r="K22" i="4"/>
  <c r="J22" i="4"/>
  <c r="I22" i="4"/>
  <c r="H22" i="4"/>
  <c r="G22" i="4"/>
  <c r="F22" i="4"/>
  <c r="E22" i="4"/>
  <c r="D22" i="4"/>
  <c r="C22" i="4"/>
  <c r="B22" i="4"/>
  <c r="K21" i="4"/>
  <c r="J21" i="4"/>
  <c r="I21" i="4"/>
  <c r="H21" i="4"/>
  <c r="G21" i="4"/>
  <c r="F21" i="4"/>
  <c r="E21" i="4"/>
  <c r="D21" i="4"/>
  <c r="C21" i="4"/>
  <c r="B21" i="4"/>
  <c r="K20" i="4"/>
  <c r="J20" i="4"/>
  <c r="I20" i="4"/>
  <c r="H20" i="4"/>
  <c r="G20" i="4"/>
  <c r="F20" i="4"/>
  <c r="E20" i="4"/>
  <c r="D20" i="4"/>
  <c r="C20" i="4"/>
  <c r="B20" i="4"/>
  <c r="K19" i="4"/>
  <c r="J19" i="4"/>
  <c r="I19" i="4"/>
  <c r="H19" i="4"/>
  <c r="G19" i="4"/>
  <c r="F19" i="4"/>
  <c r="E19" i="4"/>
  <c r="D19" i="4"/>
  <c r="C19" i="4"/>
  <c r="B19" i="4"/>
  <c r="K18" i="4"/>
  <c r="J18" i="4"/>
  <c r="I18" i="4"/>
  <c r="H18" i="4"/>
  <c r="G18" i="4"/>
  <c r="F18" i="4"/>
  <c r="E18" i="4"/>
  <c r="D18" i="4"/>
  <c r="C18" i="4"/>
  <c r="B18" i="4"/>
  <c r="K17" i="4"/>
  <c r="J17" i="4"/>
  <c r="I17" i="4"/>
  <c r="H17" i="4"/>
  <c r="G17" i="4"/>
  <c r="F17" i="4"/>
  <c r="E17" i="4"/>
  <c r="D17" i="4"/>
  <c r="C17" i="4"/>
  <c r="B17" i="4"/>
  <c r="K16" i="4"/>
  <c r="J16" i="4"/>
  <c r="I16" i="4"/>
  <c r="H16" i="4"/>
  <c r="G16" i="4"/>
  <c r="F16" i="4"/>
  <c r="E16" i="4"/>
  <c r="D16" i="4"/>
  <c r="C16" i="4"/>
  <c r="B16" i="4"/>
  <c r="K15" i="4"/>
  <c r="J15" i="4"/>
  <c r="I15" i="4"/>
  <c r="H15" i="4"/>
  <c r="G15" i="4"/>
  <c r="F15" i="4"/>
  <c r="E15" i="4"/>
  <c r="D15" i="4"/>
  <c r="C15" i="4"/>
  <c r="B15" i="4"/>
  <c r="K14" i="4"/>
  <c r="J14" i="4"/>
  <c r="I14" i="4"/>
  <c r="H14" i="4"/>
  <c r="G14" i="4"/>
  <c r="F14" i="4"/>
  <c r="E14" i="4"/>
  <c r="D14" i="4"/>
  <c r="C14" i="4"/>
  <c r="B14" i="4"/>
  <c r="K13" i="4"/>
  <c r="J13" i="4"/>
  <c r="I13" i="4"/>
  <c r="H13" i="4"/>
  <c r="G13" i="4"/>
  <c r="F13" i="4"/>
  <c r="E13" i="4"/>
  <c r="D13" i="4"/>
  <c r="C13" i="4"/>
  <c r="B13" i="4"/>
  <c r="K12" i="4"/>
  <c r="J12" i="4"/>
  <c r="I12" i="4"/>
  <c r="H12" i="4"/>
  <c r="G12" i="4"/>
  <c r="F12" i="4"/>
  <c r="E12" i="4"/>
  <c r="D12" i="4"/>
  <c r="C12" i="4"/>
  <c r="B12" i="4"/>
  <c r="K11" i="4"/>
  <c r="J11" i="4"/>
  <c r="I11" i="4"/>
  <c r="H11" i="4"/>
  <c r="G11" i="4"/>
  <c r="F11" i="4"/>
  <c r="E11" i="4"/>
  <c r="D11" i="4"/>
  <c r="C11" i="4"/>
  <c r="B11" i="4"/>
  <c r="K10" i="4"/>
  <c r="J10" i="4"/>
  <c r="I10" i="4"/>
  <c r="H10" i="4"/>
  <c r="G10" i="4"/>
  <c r="F10" i="4"/>
  <c r="E10" i="4"/>
  <c r="D10" i="4"/>
  <c r="C10" i="4"/>
  <c r="B10" i="4"/>
  <c r="K9" i="4"/>
  <c r="J9" i="4"/>
  <c r="I9" i="4"/>
  <c r="H9" i="4"/>
  <c r="G9" i="4"/>
  <c r="F9" i="4"/>
  <c r="E9" i="4"/>
  <c r="D9" i="4"/>
  <c r="C9" i="4"/>
  <c r="B9" i="4"/>
  <c r="A9" i="4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K8" i="4"/>
  <c r="J8" i="4"/>
  <c r="I8" i="4"/>
  <c r="H8" i="4"/>
  <c r="G8" i="4"/>
  <c r="F8" i="4"/>
  <c r="E8" i="4"/>
  <c r="D8" i="4"/>
  <c r="C8" i="4"/>
  <c r="B8" i="4"/>
  <c r="K7" i="4"/>
  <c r="J7" i="4"/>
  <c r="I7" i="4"/>
  <c r="H7" i="4"/>
  <c r="G7" i="4"/>
  <c r="F7" i="4"/>
  <c r="E7" i="4"/>
  <c r="D7" i="4"/>
  <c r="C7" i="4"/>
  <c r="B7" i="4"/>
  <c r="K6" i="4"/>
  <c r="I6" i="4"/>
  <c r="H6" i="4"/>
  <c r="G6" i="4"/>
  <c r="F6" i="4"/>
  <c r="E6" i="4"/>
  <c r="D6" i="4"/>
  <c r="C6" i="4"/>
  <c r="B6" i="4"/>
  <c r="D75" i="13" l="1"/>
  <c r="D76" i="5"/>
  <c r="D75" i="4"/>
  <c r="D75" i="6"/>
  <c r="D75" i="12"/>
  <c r="D76" i="11"/>
  <c r="D75" i="9"/>
  <c r="D76" i="8"/>
  <c r="D75" i="11"/>
  <c r="D75" i="7"/>
  <c r="D76" i="4"/>
  <c r="D76" i="12"/>
  <c r="D75" i="10"/>
  <c r="D76" i="10"/>
  <c r="D76" i="9"/>
  <c r="D76" i="6"/>
  <c r="D76" i="13"/>
  <c r="J76" i="3"/>
  <c r="G76" i="3"/>
  <c r="J75" i="3"/>
  <c r="G75" i="3"/>
  <c r="K6" i="3" l="1"/>
  <c r="J7" i="3"/>
  <c r="K7" i="3"/>
  <c r="J8" i="3"/>
  <c r="K8" i="3"/>
  <c r="J9" i="3"/>
  <c r="K9" i="3"/>
  <c r="J10" i="3"/>
  <c r="K10" i="3"/>
  <c r="J11" i="3"/>
  <c r="K11" i="3"/>
  <c r="J12" i="3"/>
  <c r="K12" i="3"/>
  <c r="J13" i="3"/>
  <c r="K13" i="3"/>
  <c r="J14" i="3"/>
  <c r="K14" i="3"/>
  <c r="J15" i="3"/>
  <c r="K15" i="3"/>
  <c r="J16" i="3"/>
  <c r="K16" i="3"/>
  <c r="J17" i="3"/>
  <c r="K17" i="3"/>
  <c r="J18" i="3"/>
  <c r="K18" i="3"/>
  <c r="J19" i="3"/>
  <c r="K19" i="3"/>
  <c r="J20" i="3"/>
  <c r="K20" i="3"/>
  <c r="J21" i="3"/>
  <c r="K21" i="3"/>
  <c r="J22" i="3"/>
  <c r="K22" i="3"/>
  <c r="J23" i="3"/>
  <c r="K23" i="3"/>
  <c r="J24" i="3"/>
  <c r="K24" i="3"/>
  <c r="J25" i="3"/>
  <c r="K25" i="3"/>
  <c r="J26" i="3"/>
  <c r="K26" i="3"/>
  <c r="J27" i="3"/>
  <c r="K27" i="3"/>
  <c r="B6" i="3"/>
  <c r="C6" i="3"/>
  <c r="D6" i="3"/>
  <c r="E6" i="3"/>
  <c r="F6" i="3"/>
  <c r="G6" i="3"/>
  <c r="H6" i="3"/>
  <c r="I6" i="3"/>
  <c r="B7" i="3"/>
  <c r="C7" i="3"/>
  <c r="D7" i="3"/>
  <c r="E7" i="3"/>
  <c r="F7" i="3"/>
  <c r="G7" i="3"/>
  <c r="H7" i="3"/>
  <c r="I7" i="3"/>
  <c r="B8" i="3"/>
  <c r="C8" i="3"/>
  <c r="D8" i="3"/>
  <c r="E8" i="3"/>
  <c r="F8" i="3"/>
  <c r="G8" i="3"/>
  <c r="H8" i="3"/>
  <c r="I8" i="3"/>
  <c r="A9" i="3"/>
  <c r="B9" i="3"/>
  <c r="C9" i="3"/>
  <c r="D9" i="3"/>
  <c r="E9" i="3"/>
  <c r="F9" i="3"/>
  <c r="G9" i="3"/>
  <c r="H9" i="3"/>
  <c r="I9" i="3"/>
  <c r="A10" i="3"/>
  <c r="A11" i="3" s="1"/>
  <c r="A12" i="3" s="1"/>
  <c r="B10" i="3"/>
  <c r="C10" i="3"/>
  <c r="D10" i="3"/>
  <c r="E10" i="3"/>
  <c r="F10" i="3"/>
  <c r="G10" i="3"/>
  <c r="H10" i="3"/>
  <c r="I10" i="3"/>
  <c r="B11" i="3"/>
  <c r="C11" i="3"/>
  <c r="D11" i="3"/>
  <c r="E11" i="3"/>
  <c r="F11" i="3"/>
  <c r="G11" i="3"/>
  <c r="H11" i="3"/>
  <c r="I11" i="3"/>
  <c r="B12" i="3"/>
  <c r="C12" i="3"/>
  <c r="D12" i="3"/>
  <c r="E12" i="3"/>
  <c r="F12" i="3"/>
  <c r="G12" i="3"/>
  <c r="H12" i="3"/>
  <c r="I12" i="3"/>
  <c r="C13" i="3" l="1"/>
  <c r="D13" i="3"/>
  <c r="E13" i="3"/>
  <c r="C14" i="3"/>
  <c r="D14" i="3"/>
  <c r="E14" i="3"/>
  <c r="F14" i="3"/>
  <c r="F15" i="3"/>
  <c r="G15" i="3"/>
  <c r="H15" i="3"/>
  <c r="I15" i="3"/>
  <c r="C16" i="3"/>
  <c r="I16" i="3"/>
  <c r="C17" i="3"/>
  <c r="D17" i="3"/>
  <c r="E17" i="3"/>
  <c r="D18" i="3"/>
  <c r="E18" i="3"/>
  <c r="F18" i="3"/>
  <c r="G18" i="3"/>
  <c r="H18" i="3"/>
  <c r="G19" i="3"/>
  <c r="H19" i="3"/>
  <c r="I19" i="3"/>
  <c r="C20" i="3"/>
  <c r="D20" i="3"/>
  <c r="C21" i="3"/>
  <c r="D21" i="3"/>
  <c r="E21" i="3"/>
  <c r="F21" i="3"/>
  <c r="E22" i="3"/>
  <c r="F22" i="3"/>
  <c r="G22" i="3"/>
  <c r="H22" i="3"/>
  <c r="I22" i="3"/>
  <c r="C23" i="3"/>
  <c r="H23" i="3"/>
  <c r="I23" i="3"/>
  <c r="C24" i="3"/>
  <c r="D24" i="3"/>
  <c r="D25" i="3"/>
  <c r="E25" i="3"/>
  <c r="F25" i="3"/>
  <c r="G25" i="3"/>
  <c r="H25" i="3"/>
  <c r="I25" i="3"/>
  <c r="G26" i="3"/>
  <c r="H26" i="3"/>
  <c r="I26" i="3"/>
  <c r="B14" i="3"/>
  <c r="B16" i="3"/>
  <c r="B18" i="3"/>
  <c r="B19" i="3"/>
  <c r="B21" i="3"/>
  <c r="B23" i="3"/>
  <c r="B24" i="3"/>
  <c r="B25" i="3"/>
  <c r="B26" i="3"/>
  <c r="D75" i="3"/>
  <c r="A55" i="3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32" i="3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I27" i="3"/>
  <c r="H27" i="3"/>
  <c r="G27" i="3"/>
  <c r="F27" i="3"/>
  <c r="E27" i="3"/>
  <c r="D27" i="3"/>
  <c r="C27" i="3"/>
  <c r="F26" i="3"/>
  <c r="E26" i="3"/>
  <c r="D26" i="3"/>
  <c r="C26" i="3"/>
  <c r="C25" i="3"/>
  <c r="I24" i="3"/>
  <c r="H24" i="3"/>
  <c r="G24" i="3"/>
  <c r="F24" i="3"/>
  <c r="E24" i="3"/>
  <c r="G23" i="3"/>
  <c r="F23" i="3"/>
  <c r="E23" i="3"/>
  <c r="D23" i="3"/>
  <c r="D22" i="3"/>
  <c r="C22" i="3"/>
  <c r="B22" i="3"/>
  <c r="I21" i="3"/>
  <c r="H21" i="3"/>
  <c r="G21" i="3"/>
  <c r="I20" i="3"/>
  <c r="H20" i="3"/>
  <c r="G20" i="3"/>
  <c r="F20" i="3"/>
  <c r="E20" i="3"/>
  <c r="B20" i="3"/>
  <c r="F19" i="3"/>
  <c r="E19" i="3"/>
  <c r="D19" i="3"/>
  <c r="C19" i="3"/>
  <c r="I18" i="3"/>
  <c r="C18" i="3"/>
  <c r="I17" i="3"/>
  <c r="H17" i="3"/>
  <c r="G17" i="3"/>
  <c r="F17" i="3"/>
  <c r="B17" i="3"/>
  <c r="H16" i="3"/>
  <c r="G16" i="3"/>
  <c r="F16" i="3"/>
  <c r="E16" i="3"/>
  <c r="D16" i="3"/>
  <c r="E15" i="3"/>
  <c r="D15" i="3"/>
  <c r="C15" i="3"/>
  <c r="B15" i="3"/>
  <c r="I14" i="3"/>
  <c r="H14" i="3"/>
  <c r="G14" i="3"/>
  <c r="I13" i="3"/>
  <c r="H13" i="3"/>
  <c r="G13" i="3"/>
  <c r="F13" i="3"/>
  <c r="B13" i="3"/>
  <c r="A13" i="3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D76" i="3" l="1"/>
</calcChain>
</file>

<file path=xl/sharedStrings.xml><?xml version="1.0" encoding="utf-8"?>
<sst xmlns="http://schemas.openxmlformats.org/spreadsheetml/2006/main" count="341" uniqueCount="33">
  <si>
    <t xml:space="preserve"> </t>
  </si>
  <si>
    <t>Edad                  (x)</t>
  </si>
  <si>
    <t>Ambos sexos</t>
  </si>
  <si>
    <t>100 +</t>
  </si>
  <si>
    <t>Hombres</t>
  </si>
  <si>
    <t>Mujeres</t>
  </si>
  <si>
    <t>Hombres:</t>
  </si>
  <si>
    <t>Mujeres:</t>
  </si>
  <si>
    <r>
      <t>f</t>
    </r>
    <r>
      <rPr>
        <vertAlign val="subscript"/>
        <sz val="10"/>
        <rFont val="Arial"/>
        <family val="2"/>
      </rPr>
      <t xml:space="preserve">0 </t>
    </r>
    <r>
      <rPr>
        <sz val="10"/>
        <rFont val="Arial"/>
        <family val="2"/>
      </rPr>
      <t xml:space="preserve"> =</t>
    </r>
  </si>
  <si>
    <r>
      <t>4</t>
    </r>
    <r>
      <rPr>
        <sz val="10"/>
        <rFont val="Arial"/>
        <family val="2"/>
      </rPr>
      <t>k</t>
    </r>
    <r>
      <rPr>
        <vertAlign val="subscript"/>
        <sz val="10"/>
        <rFont val="Arial"/>
        <family val="2"/>
      </rPr>
      <t>1</t>
    </r>
    <r>
      <rPr>
        <sz val="10"/>
        <rFont val="Arial"/>
        <family val="2"/>
      </rPr>
      <t xml:space="preserve"> =</t>
    </r>
  </si>
  <si>
    <t>ω</t>
  </si>
  <si>
    <t>n</t>
  </si>
  <si>
    <t>m(x,1)</t>
  </si>
  <si>
    <t>q(x,1)</t>
  </si>
  <si>
    <t>p(x,1)</t>
  </si>
  <si>
    <t>l(x,1)</t>
  </si>
  <si>
    <t>d(x,1)</t>
  </si>
  <si>
    <t>L(x- x+1)</t>
  </si>
  <si>
    <t>T(x- x+)</t>
  </si>
  <si>
    <t>P(x-x+1,1)</t>
  </si>
  <si>
    <t>e(x)</t>
  </si>
  <si>
    <t>Ambos sexos:</t>
  </si>
  <si>
    <t>Cuadro 1. TABLA ABREVIADA DE VIDA DE LA POBLACIÓN EN LA REPÚBLICA, SEGÚN SEXO: AÑO 2000</t>
  </si>
  <si>
    <t>Cuadro 1. TABLA ABREVIADA DE VIDA DE LA POBLACIÓN EN LA REPÚBLICA, SEGÚN SEXO: AÑO 2005</t>
  </si>
  <si>
    <t>Cuadro 1. TABLA ABREVIADA DE VIDA DE LA POBLACIÓN EN LA REPÚBLICA, SEGÚN SEXO: AÑO 2010</t>
  </si>
  <si>
    <t>Cuadro 1. TABLA ABREVIADA DE VIDA DE LA POBLACIÓN EN LA REPÚBLICA, SEGÚN SEXO: AÑO 2015</t>
  </si>
  <si>
    <t>Cuadro 1. TABLA ABREVIADA DE VIDA DE LA POBLACIÓN EN LA REPÚBLICA, SEGÚN SEXO: AÑO 2020</t>
  </si>
  <si>
    <t>Cuadro 1. TABLA ABREVIADA DE VIDA DE LA POBLACIÓN EN LA REPÚBLICA, SEGÚN SEXO: AÑO 2025</t>
  </si>
  <si>
    <t>Cuadro 1. TABLA ABREVIADA DE VIDA DE LA POBLACIÓN EN LA REPÚBLICA, SEGÚN SEXO: AÑO 2030</t>
  </si>
  <si>
    <t>Cuadro 1. TABLA ABREVIADA DE VIDA DE LA POBLACIÓN EN LA REPÚBLICA, SEGÚN SEXO: AÑO 2035</t>
  </si>
  <si>
    <t>Cuadro 1. TABLA ABREVIADA DE VIDA DE LA POBLACIÓN EN LA REPÚBLICA, SEGÚN SEXO: AÑO 2040</t>
  </si>
  <si>
    <t>Cuadro 1. TABLA ABREVIADA DE VIDA DE LA POBLACIÓN EN LA REPÚBLICA, SEGÚN SEXO: AÑO 2045</t>
  </si>
  <si>
    <t>Cuadro 1. TABLA ABREVIADA DE VIDA DE LA POBLACIÓN EN LA REPÚBLICA, SEGÚN SEXO: AÑO 2050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</si>
</sst>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0.00000"/>
    <numFmt numFmtId="165" formatCode="0.00000_)"/>
    <numFmt numFmtId="166" formatCode="0.000000"/>
    <numFmt numFmtId="167" formatCode="0.0000_)"/>
    <numFmt numFmtId="168" formatCode="#,##0.0000"/>
    <numFmt numFmtId="169" formatCode="0_)"/>
    <numFmt numFmtId="170" formatCode="0.0_)"/>
  </numFmts>
  <fonts count="7" x14ac:knownFonts="1">
    <font>
      <sz val="10"/>
      <name val="Arial"/>
    </font>
    <font>
      <sz val="9"/>
      <name val="Arial"/>
      <family val="2"/>
    </font>
    <font>
      <sz val="10"/>
      <name val="Courier"/>
      <family val="3"/>
    </font>
    <font>
      <sz val="10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vertAlign val="subscript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3" fillId="0" borderId="0"/>
  </cellStyleXfs>
  <cellXfs count="47">
    <xf numFmtId="0" fontId="0" fillId="0" borderId="0" xfId="0"/>
    <xf numFmtId="0" fontId="1" fillId="0" borderId="0" xfId="0" applyFont="1" applyFill="1"/>
    <xf numFmtId="0" fontId="1" fillId="0" borderId="0" xfId="0" applyFont="1" applyFill="1" applyBorder="1"/>
    <xf numFmtId="0" fontId="4" fillId="2" borderId="5" xfId="2" applyNumberFormat="1" applyFont="1" applyFill="1" applyBorder="1" applyAlignment="1" applyProtection="1">
      <alignment horizontal="center" vertical="center" wrapText="1"/>
    </xf>
    <xf numFmtId="0" fontId="3" fillId="0" borderId="0" xfId="0" applyFont="1" applyFill="1"/>
    <xf numFmtId="0" fontId="3" fillId="0" borderId="0" xfId="0" applyFont="1" applyFill="1" applyBorder="1"/>
    <xf numFmtId="0" fontId="3" fillId="0" borderId="0" xfId="0" quotePrefix="1" applyFont="1" applyFill="1" applyBorder="1" applyAlignment="1">
      <alignment horizontal="center"/>
    </xf>
    <xf numFmtId="165" fontId="3" fillId="0" borderId="1" xfId="1" applyNumberFormat="1" applyFont="1" applyFill="1" applyBorder="1" applyAlignment="1" applyProtection="1"/>
    <xf numFmtId="169" fontId="3" fillId="0" borderId="1" xfId="1" applyNumberFormat="1" applyFont="1" applyFill="1" applyBorder="1" applyAlignment="1" applyProtection="1"/>
    <xf numFmtId="1" fontId="3" fillId="0" borderId="0" xfId="0" quotePrefix="1" applyNumberFormat="1" applyFont="1" applyFill="1" applyBorder="1" applyAlignment="1" applyProtection="1">
      <alignment horizontal="center"/>
    </xf>
    <xf numFmtId="1" fontId="3" fillId="0" borderId="1" xfId="0" applyNumberFormat="1" applyFont="1" applyFill="1" applyBorder="1"/>
    <xf numFmtId="164" fontId="3" fillId="0" borderId="2" xfId="0" applyNumberFormat="1" applyFont="1" applyFill="1" applyBorder="1"/>
    <xf numFmtId="1" fontId="3" fillId="0" borderId="3" xfId="0" quotePrefix="1" applyNumberFormat="1" applyFont="1" applyFill="1" applyBorder="1" applyAlignment="1" applyProtection="1">
      <alignment horizontal="center"/>
    </xf>
    <xf numFmtId="164" fontId="3" fillId="0" borderId="4" xfId="0" applyNumberFormat="1" applyFont="1" applyFill="1" applyBorder="1"/>
    <xf numFmtId="3" fontId="3" fillId="0" borderId="4" xfId="0" applyNumberFormat="1" applyFont="1" applyFill="1" applyBorder="1"/>
    <xf numFmtId="166" fontId="3" fillId="0" borderId="4" xfId="0" applyNumberFormat="1" applyFont="1" applyFill="1" applyBorder="1"/>
    <xf numFmtId="0" fontId="3" fillId="0" borderId="0" xfId="1" applyFont="1" applyFill="1" applyBorder="1" applyAlignment="1" applyProtection="1">
      <alignment horizontal="center"/>
    </xf>
    <xf numFmtId="167" fontId="3" fillId="0" borderId="0" xfId="1" applyNumberFormat="1" applyFont="1" applyFill="1" applyBorder="1" applyAlignment="1" applyProtection="1">
      <alignment horizontal="center" vertical="center" wrapText="1"/>
    </xf>
    <xf numFmtId="3" fontId="3" fillId="0" borderId="0" xfId="1" applyNumberFormat="1" applyFont="1" applyFill="1" applyBorder="1" applyAlignment="1" applyProtection="1">
      <alignment horizontal="center"/>
    </xf>
    <xf numFmtId="168" fontId="3" fillId="0" borderId="0" xfId="1" applyNumberFormat="1" applyFont="1" applyFill="1" applyBorder="1" applyAlignment="1" applyProtection="1">
      <alignment horizontal="center" vertical="center" wrapText="1"/>
    </xf>
    <xf numFmtId="0" fontId="6" fillId="0" borderId="0" xfId="1" applyFont="1" applyFill="1" applyBorder="1" applyAlignment="1" applyProtection="1">
      <alignment horizontal="center" vertical="center" wrapText="1"/>
    </xf>
    <xf numFmtId="3" fontId="6" fillId="0" borderId="0" xfId="1" applyNumberFormat="1" applyFont="1" applyFill="1" applyBorder="1" applyAlignment="1" applyProtection="1">
      <alignment horizontal="center" vertical="center" wrapText="1"/>
    </xf>
    <xf numFmtId="0" fontId="3" fillId="0" borderId="0" xfId="1" applyFont="1" applyFill="1" applyBorder="1" applyAlignment="1">
      <alignment horizontal="left"/>
    </xf>
    <xf numFmtId="3" fontId="3" fillId="0" borderId="0" xfId="1" applyNumberFormat="1" applyFont="1" applyFill="1" applyBorder="1" applyAlignment="1">
      <alignment horizontal="left"/>
    </xf>
    <xf numFmtId="0" fontId="3" fillId="0" borderId="0" xfId="1" applyFont="1" applyFill="1" applyBorder="1"/>
    <xf numFmtId="3" fontId="3" fillId="0" borderId="0" xfId="1" applyNumberFormat="1" applyFont="1" applyFill="1" applyBorder="1"/>
    <xf numFmtId="3" fontId="3" fillId="0" borderId="0" xfId="0" applyNumberFormat="1" applyFont="1" applyFill="1" applyBorder="1"/>
    <xf numFmtId="3" fontId="3" fillId="0" borderId="0" xfId="0" applyNumberFormat="1" applyFont="1" applyFill="1"/>
    <xf numFmtId="2" fontId="3" fillId="0" borderId="4" xfId="0" applyNumberFormat="1" applyFont="1" applyFill="1" applyBorder="1"/>
    <xf numFmtId="0" fontId="4" fillId="2" borderId="6" xfId="2" applyNumberFormat="1" applyFont="1" applyFill="1" applyBorder="1" applyAlignment="1" applyProtection="1">
      <alignment horizontal="center" vertical="center" wrapText="1"/>
    </xf>
    <xf numFmtId="2" fontId="1" fillId="0" borderId="0" xfId="0" applyNumberFormat="1" applyFont="1" applyFill="1" applyBorder="1"/>
    <xf numFmtId="1" fontId="3" fillId="0" borderId="2" xfId="0" applyNumberFormat="1" applyFont="1" applyFill="1" applyBorder="1"/>
    <xf numFmtId="1" fontId="3" fillId="0" borderId="1" xfId="0" applyNumberFormat="1" applyFont="1" applyFill="1" applyBorder="1" applyAlignment="1">
      <alignment horizontal="right"/>
    </xf>
    <xf numFmtId="170" fontId="3" fillId="0" borderId="2" xfId="1" applyNumberFormat="1" applyFont="1" applyFill="1" applyBorder="1" applyAlignment="1" applyProtection="1"/>
    <xf numFmtId="165" fontId="3" fillId="0" borderId="2" xfId="1" applyNumberFormat="1" applyFont="1" applyFill="1" applyBorder="1" applyAlignment="1" applyProtection="1"/>
    <xf numFmtId="169" fontId="3" fillId="0" borderId="1" xfId="1" applyNumberFormat="1" applyFont="1" applyFill="1" applyBorder="1" applyAlignment="1" applyProtection="1">
      <alignment horizontal="right"/>
    </xf>
    <xf numFmtId="169" fontId="3" fillId="0" borderId="2" xfId="1" applyNumberFormat="1" applyFont="1" applyFill="1" applyBorder="1" applyAlignment="1" applyProtection="1">
      <alignment horizontal="right"/>
    </xf>
    <xf numFmtId="0" fontId="0" fillId="0" borderId="1" xfId="0" applyBorder="1" applyAlignment="1">
      <alignment horizontal="right"/>
    </xf>
    <xf numFmtId="169" fontId="3" fillId="0" borderId="2" xfId="1" applyNumberFormat="1" applyFont="1" applyFill="1" applyBorder="1" applyAlignment="1" applyProtection="1"/>
    <xf numFmtId="2" fontId="3" fillId="0" borderId="7" xfId="0" applyNumberFormat="1" applyFont="1" applyFill="1" applyBorder="1"/>
    <xf numFmtId="0" fontId="3" fillId="0" borderId="0" xfId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 applyProtection="1">
      <alignment horizontal="right" vertical="center"/>
    </xf>
    <xf numFmtId="3" fontId="3" fillId="0" borderId="0" xfId="0" applyNumberFormat="1" applyFont="1" applyFill="1" applyBorder="1" applyAlignment="1">
      <alignment horizontal="right" vertical="center"/>
    </xf>
    <xf numFmtId="0" fontId="5" fillId="0" borderId="0" xfId="1" applyFont="1" applyFill="1" applyAlignment="1">
      <alignment horizontal="center" vertical="center" wrapText="1"/>
    </xf>
    <xf numFmtId="37" fontId="5" fillId="0" borderId="0" xfId="1" applyNumberFormat="1" applyFont="1" applyFill="1" applyBorder="1" applyAlignment="1" applyProtection="1">
      <alignment horizontal="center" vertical="center"/>
    </xf>
    <xf numFmtId="0" fontId="5" fillId="0" borderId="0" xfId="1" applyFont="1" applyFill="1" applyAlignment="1">
      <alignment horizontal="center" vertical="center"/>
    </xf>
  </cellXfs>
  <cellStyles count="4">
    <cellStyle name="Normal" xfId="0" builtinId="0"/>
    <cellStyle name="Normal 2" xfId="3"/>
    <cellStyle name="Normal_Interpolación 1995-2005" xfId="1"/>
    <cellStyle name="Normal_tabla_completa_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31"/>
  <sheetViews>
    <sheetView showGridLines="0" view="pageBreakPreview" zoomScale="85" zoomScaleNormal="100" zoomScaleSheetLayoutView="85" workbookViewId="0">
      <selection activeCell="M52" sqref="M52"/>
    </sheetView>
  </sheetViews>
  <sheetFormatPr baseColWidth="10" defaultRowHeight="12.75" x14ac:dyDescent="0.2"/>
  <cols>
    <col min="1" max="3" width="12.28515625" style="4" customWidth="1"/>
    <col min="4" max="7" width="12.28515625" style="27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2" spans="1:11" ht="15" customHeight="1" x14ac:dyDescent="0.2">
      <c r="A2" s="44" t="s">
        <v>22</v>
      </c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1" x14ac:dyDescent="0.2">
      <c r="A3" s="46" t="s">
        <v>0</v>
      </c>
      <c r="B3" s="46"/>
      <c r="C3" s="46"/>
      <c r="D3" s="46"/>
      <c r="E3" s="46"/>
      <c r="F3" s="46"/>
      <c r="G3" s="46"/>
      <c r="H3" s="46"/>
      <c r="I3" s="46"/>
    </row>
    <row r="4" spans="1:11" ht="35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9" t="s">
        <v>20</v>
      </c>
    </row>
    <row r="5" spans="1:11" ht="20.25" customHeight="1" x14ac:dyDescent="0.2">
      <c r="A5" s="45" t="s">
        <v>2</v>
      </c>
      <c r="B5" s="45"/>
      <c r="C5" s="45"/>
      <c r="D5" s="45"/>
      <c r="E5" s="45"/>
      <c r="F5" s="45"/>
      <c r="G5" s="45"/>
      <c r="H5" s="45"/>
      <c r="I5" s="45"/>
      <c r="J5" s="45"/>
      <c r="K5" s="45"/>
    </row>
    <row r="6" spans="1:11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2.2777728770916057E-2</v>
      </c>
      <c r="D6" s="7">
        <f t="shared" si="0"/>
        <v>2.2319573518615132E-2</v>
      </c>
      <c r="E6" s="7">
        <f t="shared" si="0"/>
        <v>0.97768042648138487</v>
      </c>
      <c r="F6" s="35">
        <f t="shared" si="0"/>
        <v>100000</v>
      </c>
      <c r="G6" s="35">
        <f t="shared" si="0"/>
        <v>2231.9573518615134</v>
      </c>
      <c r="H6" s="35">
        <f t="shared" si="0"/>
        <v>98058.203000608424</v>
      </c>
      <c r="I6" s="38">
        <f t="shared" si="0"/>
        <v>7504869.266516326</v>
      </c>
      <c r="J6" s="34"/>
      <c r="K6" s="33">
        <f t="shared" ref="K6:K27" si="1">+K29*0.5122+K52*0.4878</f>
        <v>75.050997565163257</v>
      </c>
    </row>
    <row r="7" spans="1:11" ht="13.5" customHeight="1" x14ac:dyDescent="0.2">
      <c r="A7" s="6">
        <v>1</v>
      </c>
      <c r="B7" s="8">
        <f t="shared" si="0"/>
        <v>4</v>
      </c>
      <c r="C7" s="7">
        <f t="shared" si="0"/>
        <v>1.342818668603969E-3</v>
      </c>
      <c r="D7" s="7">
        <f t="shared" si="0"/>
        <v>5.3618571690596077E-3</v>
      </c>
      <c r="E7" s="7">
        <f t="shared" si="0"/>
        <v>0.99463814283094032</v>
      </c>
      <c r="F7" s="35">
        <f t="shared" si="0"/>
        <v>97768.042648138478</v>
      </c>
      <c r="G7" s="35">
        <f t="shared" si="0"/>
        <v>523.97718122633728</v>
      </c>
      <c r="H7" s="35">
        <f t="shared" si="0"/>
        <v>389761.5198485491</v>
      </c>
      <c r="I7" s="38">
        <f t="shared" si="0"/>
        <v>7406811.0635157181</v>
      </c>
      <c r="J7" s="34">
        <f t="shared" ref="J7:J27" si="2">+J30*0.5122+J53*0.4878</f>
        <v>0.97563842129831502</v>
      </c>
      <c r="K7" s="33">
        <f t="shared" si="1"/>
        <v>75.752789224968069</v>
      </c>
    </row>
    <row r="8" spans="1:11" ht="13.5" customHeight="1" x14ac:dyDescent="0.2">
      <c r="A8" s="6">
        <v>5</v>
      </c>
      <c r="B8" s="8">
        <f t="shared" si="0"/>
        <v>5</v>
      </c>
      <c r="C8" s="7">
        <f t="shared" si="0"/>
        <v>4.8573067274404588E-4</v>
      </c>
      <c r="D8" s="7">
        <f t="shared" si="0"/>
        <v>2.4119925018697697E-3</v>
      </c>
      <c r="E8" s="7">
        <f t="shared" si="0"/>
        <v>0.99758800749813026</v>
      </c>
      <c r="F8" s="35">
        <f t="shared" si="0"/>
        <v>97243.553266912146</v>
      </c>
      <c r="G8" s="35">
        <f t="shared" si="0"/>
        <v>234.51233183884227</v>
      </c>
      <c r="H8" s="35">
        <f t="shared" si="0"/>
        <v>485578.73937067244</v>
      </c>
      <c r="I8" s="38">
        <f t="shared" si="0"/>
        <v>7017049.5436671693</v>
      </c>
      <c r="J8" s="34">
        <f t="shared" si="2"/>
        <v>0.99540797262026515</v>
      </c>
      <c r="K8" s="33">
        <f t="shared" si="1"/>
        <v>72.153512282409039</v>
      </c>
    </row>
    <row r="9" spans="1:11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4.5667199217021899E-4</v>
      </c>
      <c r="D9" s="7">
        <f t="shared" si="0"/>
        <v>2.2773979128685199E-3</v>
      </c>
      <c r="E9" s="7">
        <f t="shared" si="0"/>
        <v>0.99772260208713148</v>
      </c>
      <c r="F9" s="35">
        <f t="shared" si="0"/>
        <v>97009.04093507331</v>
      </c>
      <c r="G9" s="35">
        <f t="shared" si="0"/>
        <v>220.69312514484056</v>
      </c>
      <c r="H9" s="35">
        <f t="shared" si="0"/>
        <v>484533.21464132878</v>
      </c>
      <c r="I9" s="38">
        <f t="shared" si="0"/>
        <v>6531470.8042964963</v>
      </c>
      <c r="J9" s="34">
        <f t="shared" si="2"/>
        <v>0.99784762134272031</v>
      </c>
      <c r="K9" s="33">
        <f t="shared" si="1"/>
        <v>67.323090458775653</v>
      </c>
    </row>
    <row r="10" spans="1:11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8.5505103874532434E-4</v>
      </c>
      <c r="D10" s="7">
        <f t="shared" si="0"/>
        <v>4.2683716736858545E-3</v>
      </c>
      <c r="E10" s="7">
        <f t="shared" si="0"/>
        <v>0.99573162832631412</v>
      </c>
      <c r="F10" s="35">
        <f t="shared" si="0"/>
        <v>96788.347809928469</v>
      </c>
      <c r="G10" s="35">
        <f t="shared" si="0"/>
        <v>412.77694154987074</v>
      </c>
      <c r="H10" s="35">
        <f t="shared" si="0"/>
        <v>483014.51516775572</v>
      </c>
      <c r="I10" s="38">
        <f t="shared" si="0"/>
        <v>6046937.5896551684</v>
      </c>
      <c r="J10" s="34">
        <f t="shared" si="2"/>
        <v>0.99686050459930442</v>
      </c>
      <c r="K10" s="33">
        <f t="shared" si="1"/>
        <v>62.467105634561619</v>
      </c>
    </row>
    <row r="11" spans="1:11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1.4015039045478786E-3</v>
      </c>
      <c r="D11" s="7">
        <f t="shared" si="0"/>
        <v>6.9884981029359784E-3</v>
      </c>
      <c r="E11" s="7">
        <f t="shared" si="0"/>
        <v>0.993011501897064</v>
      </c>
      <c r="F11" s="35">
        <f t="shared" si="0"/>
        <v>96375.570868378592</v>
      </c>
      <c r="G11" s="35">
        <f t="shared" si="0"/>
        <v>672.39182944080062</v>
      </c>
      <c r="H11" s="35">
        <f t="shared" si="0"/>
        <v>480291.06260235218</v>
      </c>
      <c r="I11" s="38">
        <f t="shared" si="0"/>
        <v>5563922.5622874126</v>
      </c>
      <c r="J11" s="34">
        <f t="shared" si="2"/>
        <v>0.99434907889472735</v>
      </c>
      <c r="K11" s="33">
        <f t="shared" si="1"/>
        <v>57.720352106701512</v>
      </c>
    </row>
    <row r="12" spans="1:11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1.7735970907621873E-3</v>
      </c>
      <c r="D12" s="7">
        <f t="shared" si="0"/>
        <v>8.8311166545317413E-3</v>
      </c>
      <c r="E12" s="7">
        <f t="shared" si="0"/>
        <v>0.99116888334546815</v>
      </c>
      <c r="F12" s="35">
        <f t="shared" si="0"/>
        <v>95703.691238937798</v>
      </c>
      <c r="G12" s="35">
        <f t="shared" si="0"/>
        <v>842.21437733830044</v>
      </c>
      <c r="H12" s="35">
        <f t="shared" si="0"/>
        <v>476456.67893766385</v>
      </c>
      <c r="I12" s="38">
        <f t="shared" si="0"/>
        <v>5083632.01188506</v>
      </c>
      <c r="J12" s="34">
        <f t="shared" si="2"/>
        <v>0.99199350390605034</v>
      </c>
      <c r="K12" s="33">
        <f t="shared" si="1"/>
        <v>53.10291609976862</v>
      </c>
    </row>
    <row r="13" spans="1:11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1.9619737403174346E-3</v>
      </c>
      <c r="D13" s="7">
        <f t="shared" si="0"/>
        <v>9.7547050046504422E-3</v>
      </c>
      <c r="E13" s="7">
        <f t="shared" si="0"/>
        <v>0.99024529499534952</v>
      </c>
      <c r="F13" s="35">
        <f t="shared" si="0"/>
        <v>94861.476861599484</v>
      </c>
      <c r="G13" s="35">
        <f t="shared" si="0"/>
        <v>921.521698032171</v>
      </c>
      <c r="H13" s="35">
        <f t="shared" si="0"/>
        <v>472027.42037069058</v>
      </c>
      <c r="I13" s="38">
        <f t="shared" si="0"/>
        <v>4607175.3329473957</v>
      </c>
      <c r="J13" s="34">
        <f t="shared" si="2"/>
        <v>0.99066776914313914</v>
      </c>
      <c r="K13" s="33">
        <f t="shared" si="1"/>
        <v>48.546507528999015</v>
      </c>
    </row>
    <row r="14" spans="1:11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2.1582853823458236E-3</v>
      </c>
      <c r="D14" s="7">
        <f t="shared" si="0"/>
        <v>1.0721600344648727E-2</v>
      </c>
      <c r="E14" s="7">
        <f t="shared" si="0"/>
        <v>0.98927839965535136</v>
      </c>
      <c r="F14" s="35">
        <f t="shared" si="0"/>
        <v>93939.955163567327</v>
      </c>
      <c r="G14" s="35">
        <f t="shared" si="0"/>
        <v>1002.6136841604537</v>
      </c>
      <c r="H14" s="35">
        <f t="shared" si="0"/>
        <v>467238.40981161129</v>
      </c>
      <c r="I14" s="38">
        <f t="shared" si="0"/>
        <v>4135147.9125767057</v>
      </c>
      <c r="J14" s="34">
        <f t="shared" si="2"/>
        <v>0.98980713804991405</v>
      </c>
      <c r="K14" s="33">
        <f t="shared" si="1"/>
        <v>43.993634963770297</v>
      </c>
    </row>
    <row r="15" spans="1:11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2.569800995337602E-3</v>
      </c>
      <c r="D15" s="7">
        <f t="shared" si="0"/>
        <v>1.277060710906458E-2</v>
      </c>
      <c r="E15" s="7">
        <f t="shared" si="0"/>
        <v>0.98722939289093548</v>
      </c>
      <c r="F15" s="35">
        <f t="shared" si="0"/>
        <v>92937.341479406867</v>
      </c>
      <c r="G15" s="35">
        <f t="shared" si="0"/>
        <v>1181.9007689020627</v>
      </c>
      <c r="H15" s="35">
        <f t="shared" si="0"/>
        <v>461834.46322804928</v>
      </c>
      <c r="I15" s="38">
        <f t="shared" si="0"/>
        <v>3667909.5027650939</v>
      </c>
      <c r="J15" s="34">
        <f t="shared" si="2"/>
        <v>0.98838236235482713</v>
      </c>
      <c r="K15" s="33">
        <f t="shared" si="1"/>
        <v>39.440346768806961</v>
      </c>
    </row>
    <row r="16" spans="1:11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3.4029606895787214E-3</v>
      </c>
      <c r="D16" s="7">
        <f t="shared" si="4"/>
        <v>1.6876253326868849E-2</v>
      </c>
      <c r="E16" s="7">
        <f t="shared" si="4"/>
        <v>0.98312374667313107</v>
      </c>
      <c r="F16" s="35">
        <f t="shared" si="4"/>
        <v>91755.440710504801</v>
      </c>
      <c r="G16" s="35">
        <f t="shared" si="4"/>
        <v>1541.8333834945756</v>
      </c>
      <c r="H16" s="35">
        <f t="shared" si="4"/>
        <v>455114.49254159501</v>
      </c>
      <c r="I16" s="38">
        <f t="shared" si="4"/>
        <v>3206075.5517370449</v>
      </c>
      <c r="J16" s="34">
        <f t="shared" si="2"/>
        <v>0.98538569758178052</v>
      </c>
      <c r="K16" s="33">
        <f t="shared" si="1"/>
        <v>34.910625593734146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4.9085766996022811E-3</v>
      </c>
      <c r="D17" s="7">
        <f t="shared" si="4"/>
        <v>2.425557192732343E-2</v>
      </c>
      <c r="E17" s="7">
        <f t="shared" si="4"/>
        <v>0.97574442807267658</v>
      </c>
      <c r="F17" s="35">
        <f t="shared" si="4"/>
        <v>90214.119527010218</v>
      </c>
      <c r="G17" s="35">
        <f t="shared" si="4"/>
        <v>2177.5928568949562</v>
      </c>
      <c r="H17" s="35">
        <f t="shared" si="4"/>
        <v>445949.09824717778</v>
      </c>
      <c r="I17" s="38">
        <f t="shared" si="4"/>
        <v>2750961.05919545</v>
      </c>
      <c r="J17" s="34">
        <f t="shared" si="2"/>
        <v>0.9797663818507556</v>
      </c>
      <c r="K17" s="33">
        <f t="shared" si="1"/>
        <v>30.46058274884669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7.4520316852715518E-3</v>
      </c>
      <c r="D18" s="7">
        <f t="shared" si="4"/>
        <v>3.6589515158135646E-2</v>
      </c>
      <c r="E18" s="7">
        <f t="shared" si="4"/>
        <v>0.96341048484186431</v>
      </c>
      <c r="F18" s="35">
        <f t="shared" si="4"/>
        <v>88036.526670115272</v>
      </c>
      <c r="G18" s="35">
        <f t="shared" si="4"/>
        <v>3203.5078868878827</v>
      </c>
      <c r="H18" s="35">
        <f t="shared" si="4"/>
        <v>432679.74247840635</v>
      </c>
      <c r="I18" s="38">
        <f t="shared" si="4"/>
        <v>2305012.4731482724</v>
      </c>
      <c r="J18" s="34">
        <f t="shared" si="2"/>
        <v>0.97009209785645911</v>
      </c>
      <c r="K18" s="33">
        <f t="shared" si="1"/>
        <v>26.14772200531219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1.1603905779196653E-2</v>
      </c>
      <c r="D19" s="7">
        <f t="shared" si="4"/>
        <v>5.6447805886733114E-2</v>
      </c>
      <c r="E19" s="7">
        <f t="shared" si="4"/>
        <v>0.94355219411326696</v>
      </c>
      <c r="F19" s="35">
        <f t="shared" si="4"/>
        <v>84833.018783227395</v>
      </c>
      <c r="G19" s="35">
        <f t="shared" si="4"/>
        <v>4758.6488258638892</v>
      </c>
      <c r="H19" s="35">
        <f t="shared" si="4"/>
        <v>413013.71894161752</v>
      </c>
      <c r="I19" s="38">
        <f t="shared" si="4"/>
        <v>1872332.2184698659</v>
      </c>
      <c r="J19" s="34">
        <f t="shared" si="2"/>
        <v>0.95428061457301383</v>
      </c>
      <c r="K19" s="33">
        <f t="shared" si="1"/>
        <v>22.02996605904611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1.8300878675645237E-2</v>
      </c>
      <c r="D20" s="7">
        <f t="shared" si="4"/>
        <v>8.7628836390361925E-2</v>
      </c>
      <c r="E20" s="7">
        <f t="shared" si="4"/>
        <v>0.9123711636096381</v>
      </c>
      <c r="F20" s="35">
        <f t="shared" si="4"/>
        <v>80074.369957363495</v>
      </c>
      <c r="G20" s="35">
        <f t="shared" si="4"/>
        <v>6966.6333283022896</v>
      </c>
      <c r="H20" s="35">
        <f t="shared" si="4"/>
        <v>383959.26272020797</v>
      </c>
      <c r="I20" s="38">
        <f t="shared" si="4"/>
        <v>1459318.4995282483</v>
      </c>
      <c r="J20" s="34">
        <f t="shared" si="2"/>
        <v>0.92917701655954232</v>
      </c>
      <c r="K20" s="33">
        <f t="shared" si="1"/>
        <v>18.179783390960459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2.8969560914343898E-2</v>
      </c>
      <c r="D21" s="7">
        <f t="shared" si="4"/>
        <v>0.13533330823919473</v>
      </c>
      <c r="E21" s="7">
        <f t="shared" si="4"/>
        <v>0.86466669176080524</v>
      </c>
      <c r="F21" s="35">
        <f t="shared" si="4"/>
        <v>73107.736629061226</v>
      </c>
      <c r="G21" s="35">
        <f t="shared" si="4"/>
        <v>9813.2802321420822</v>
      </c>
      <c r="H21" s="35">
        <f t="shared" si="4"/>
        <v>342165.93633277557</v>
      </c>
      <c r="I21" s="38">
        <f t="shared" si="4"/>
        <v>1075359.2368080402</v>
      </c>
      <c r="J21" s="34">
        <f t="shared" si="2"/>
        <v>0.89031751829677708</v>
      </c>
      <c r="K21" s="33">
        <f t="shared" si="1"/>
        <v>14.662401112657857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4.5823900256858452E-2</v>
      </c>
      <c r="D22" s="7">
        <f t="shared" si="4"/>
        <v>0.20593903607486519</v>
      </c>
      <c r="E22" s="7">
        <f t="shared" si="4"/>
        <v>0.79406096392513481</v>
      </c>
      <c r="F22" s="35">
        <f t="shared" si="4"/>
        <v>63294.456396919129</v>
      </c>
      <c r="G22" s="35">
        <f t="shared" si="4"/>
        <v>12917.35285562036</v>
      </c>
      <c r="H22" s="35">
        <f t="shared" si="4"/>
        <v>285198.00702562777</v>
      </c>
      <c r="I22" s="38">
        <f t="shared" si="4"/>
        <v>733193.3004752649</v>
      </c>
      <c r="J22" s="34">
        <f t="shared" si="2"/>
        <v>0.83207222557701754</v>
      </c>
      <c r="K22" s="33">
        <f t="shared" si="1"/>
        <v>11.531895970395858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7.2142065061486016E-2</v>
      </c>
      <c r="D23" s="7">
        <f t="shared" si="4"/>
        <v>0.3054614026428048</v>
      </c>
      <c r="E23" s="7">
        <f t="shared" si="4"/>
        <v>0.69453859735719514</v>
      </c>
      <c r="F23" s="35">
        <f t="shared" si="4"/>
        <v>50377.615741298767</v>
      </c>
      <c r="G23" s="35">
        <f t="shared" si="4"/>
        <v>15243.682268209595</v>
      </c>
      <c r="H23" s="35">
        <f t="shared" si="4"/>
        <v>214069.9682093219</v>
      </c>
      <c r="I23" s="38">
        <f t="shared" si="4"/>
        <v>447995.29344963701</v>
      </c>
      <c r="J23" s="34">
        <f t="shared" si="2"/>
        <v>0.74829625487918983</v>
      </c>
      <c r="K23" s="33">
        <f t="shared" si="1"/>
        <v>8.8420379292712639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0.11260226409520113</v>
      </c>
      <c r="D24" s="7">
        <f t="shared" si="4"/>
        <v>0.43590639167183087</v>
      </c>
      <c r="E24" s="7">
        <f t="shared" si="4"/>
        <v>0.56409360832816913</v>
      </c>
      <c r="F24" s="35">
        <f t="shared" si="4"/>
        <v>35133.933473089179</v>
      </c>
      <c r="G24" s="35">
        <f t="shared" si="4"/>
        <v>15178.013103791214</v>
      </c>
      <c r="H24" s="35">
        <f t="shared" si="4"/>
        <v>136652.95109708339</v>
      </c>
      <c r="I24" s="38">
        <f t="shared" si="4"/>
        <v>233925.83744031517</v>
      </c>
      <c r="J24" s="34">
        <f t="shared" si="2"/>
        <v>0.6350307351357134</v>
      </c>
      <c r="K24" s="33">
        <f t="shared" si="1"/>
        <v>6.6100182805734189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0.17335066673244245</v>
      </c>
      <c r="D25" s="7">
        <f t="shared" si="4"/>
        <v>0.58923889766269011</v>
      </c>
      <c r="E25" s="7">
        <f t="shared" si="4"/>
        <v>0.41076110233730989</v>
      </c>
      <c r="F25" s="35">
        <f t="shared" si="4"/>
        <v>19955.920369297961</v>
      </c>
      <c r="G25" s="35">
        <f t="shared" si="4"/>
        <v>11673.544858023903</v>
      </c>
      <c r="H25" s="35">
        <f t="shared" si="4"/>
        <v>68220.699134042181</v>
      </c>
      <c r="I25" s="38">
        <f t="shared" si="4"/>
        <v>97272.886343231745</v>
      </c>
      <c r="J25" s="34">
        <f t="shared" si="2"/>
        <v>0.49516614876416293</v>
      </c>
      <c r="K25" s="33">
        <f t="shared" si="1"/>
        <v>4.8377584773250515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0.26173942850060816</v>
      </c>
      <c r="D26" s="7">
        <f t="shared" si="5"/>
        <v>0.74358203154020575</v>
      </c>
      <c r="E26" s="7">
        <f t="shared" si="5"/>
        <v>0.25641796845979414</v>
      </c>
      <c r="F26" s="35">
        <f t="shared" si="5"/>
        <v>8282.3755112740582</v>
      </c>
      <c r="G26" s="35">
        <f t="shared" si="5"/>
        <v>6130.6237366965534</v>
      </c>
      <c r="H26" s="35">
        <f t="shared" si="5"/>
        <v>23673.063872745945</v>
      </c>
      <c r="I26" s="38">
        <f t="shared" si="5"/>
        <v>29052.18720918956</v>
      </c>
      <c r="J26" s="34">
        <f t="shared" si="2"/>
        <v>0.34312334737960082</v>
      </c>
      <c r="K26" s="33">
        <f t="shared" si="1"/>
        <v>3.4836540824582549</v>
      </c>
    </row>
    <row r="27" spans="1:11" ht="13.5" customHeight="1" x14ac:dyDescent="0.2">
      <c r="A27" s="9" t="s">
        <v>3</v>
      </c>
      <c r="B27" s="37" t="s">
        <v>10</v>
      </c>
      <c r="C27" s="7">
        <f t="shared" ref="C27:I27" si="6">+C50*0.5122+C73*0.4878</f>
        <v>0.40000000000000824</v>
      </c>
      <c r="D27" s="7">
        <f t="shared" si="6"/>
        <v>1</v>
      </c>
      <c r="E27" s="7">
        <f t="shared" si="6"/>
        <v>0</v>
      </c>
      <c r="F27" s="35">
        <f t="shared" si="6"/>
        <v>2151.7517745775044</v>
      </c>
      <c r="G27" s="35">
        <f t="shared" si="6"/>
        <v>2151.7517745775044</v>
      </c>
      <c r="H27" s="35">
        <f t="shared" si="6"/>
        <v>5379.1233364436175</v>
      </c>
      <c r="I27" s="38">
        <f t="shared" si="6"/>
        <v>5379.1233364436175</v>
      </c>
      <c r="J27" s="34">
        <f t="shared" si="2"/>
        <v>0.18384580931615002</v>
      </c>
      <c r="K27" s="33">
        <f t="shared" si="1"/>
        <v>2.4999999999999485</v>
      </c>
    </row>
    <row r="28" spans="1:11" ht="20.25" customHeight="1" x14ac:dyDescent="0.2">
      <c r="A28" s="45" t="s">
        <v>4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</row>
    <row r="29" spans="1:11" ht="13.5" customHeight="1" x14ac:dyDescent="0.2">
      <c r="A29" s="6">
        <v>0</v>
      </c>
      <c r="B29" s="8">
        <v>1</v>
      </c>
      <c r="C29" s="7">
        <v>2.6259999999999999E-2</v>
      </c>
      <c r="D29" s="7">
        <v>2.5659999999999999E-2</v>
      </c>
      <c r="E29" s="7">
        <v>0.97433999999999998</v>
      </c>
      <c r="F29" s="10">
        <v>100000</v>
      </c>
      <c r="G29" s="35">
        <v>2566</v>
      </c>
      <c r="H29" s="10">
        <v>97749</v>
      </c>
      <c r="I29" s="38">
        <v>7271550</v>
      </c>
      <c r="J29" s="11"/>
      <c r="K29" s="33">
        <v>72.72</v>
      </c>
    </row>
    <row r="30" spans="1:11" ht="13.5" customHeight="1" x14ac:dyDescent="0.2">
      <c r="A30" s="6">
        <v>1</v>
      </c>
      <c r="B30" s="8">
        <v>4</v>
      </c>
      <c r="C30" s="7">
        <v>1.31E-3</v>
      </c>
      <c r="D30" s="7">
        <v>5.2399999999999999E-3</v>
      </c>
      <c r="E30" s="7">
        <v>0.99475999999999998</v>
      </c>
      <c r="F30" s="10">
        <v>97434</v>
      </c>
      <c r="G30" s="35">
        <v>510</v>
      </c>
      <c r="H30" s="10">
        <v>388487</v>
      </c>
      <c r="I30" s="38">
        <v>7173801</v>
      </c>
      <c r="J30" s="34">
        <v>0.97246999999999995</v>
      </c>
      <c r="K30" s="33">
        <v>73.63</v>
      </c>
    </row>
    <row r="31" spans="1:11" ht="13.5" customHeight="1" x14ac:dyDescent="0.2">
      <c r="A31" s="6">
        <v>5</v>
      </c>
      <c r="B31" s="8">
        <v>5</v>
      </c>
      <c r="C31" s="7">
        <v>5.2999999999999998E-4</v>
      </c>
      <c r="D31" s="7">
        <v>2.6199999999999999E-3</v>
      </c>
      <c r="E31" s="7">
        <v>0.99738000000000004</v>
      </c>
      <c r="F31" s="10">
        <v>96923</v>
      </c>
      <c r="G31" s="35">
        <v>254</v>
      </c>
      <c r="H31" s="10">
        <v>483929</v>
      </c>
      <c r="I31" s="38">
        <v>6785314</v>
      </c>
      <c r="J31" s="34">
        <v>0.99526000000000003</v>
      </c>
      <c r="K31" s="33">
        <v>70.010000000000005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5.2999999999999998E-4</v>
      </c>
      <c r="D32" s="7">
        <v>2.64E-3</v>
      </c>
      <c r="E32" s="7">
        <v>0.99736000000000002</v>
      </c>
      <c r="F32" s="10">
        <v>96669</v>
      </c>
      <c r="G32" s="35">
        <v>255</v>
      </c>
      <c r="H32" s="10">
        <v>482766</v>
      </c>
      <c r="I32" s="38">
        <v>6301385</v>
      </c>
      <c r="J32" s="34">
        <v>0.99760000000000004</v>
      </c>
      <c r="K32" s="33">
        <v>65.19</v>
      </c>
    </row>
    <row r="33" spans="1:11" ht="13.5" customHeight="1" x14ac:dyDescent="0.2">
      <c r="A33" s="9">
        <f t="shared" si="7"/>
        <v>15</v>
      </c>
      <c r="B33" s="8">
        <v>5</v>
      </c>
      <c r="C33" s="7">
        <v>1.14E-3</v>
      </c>
      <c r="D33" s="7">
        <v>5.6899999999999997E-3</v>
      </c>
      <c r="E33" s="7">
        <v>0.99431000000000003</v>
      </c>
      <c r="F33" s="10">
        <v>96414</v>
      </c>
      <c r="G33" s="35">
        <v>549</v>
      </c>
      <c r="H33" s="10">
        <v>480861</v>
      </c>
      <c r="I33" s="38">
        <v>5818619</v>
      </c>
      <c r="J33" s="34">
        <v>0.99604999999999999</v>
      </c>
      <c r="K33" s="33">
        <v>60.35</v>
      </c>
    </row>
    <row r="34" spans="1:11" ht="13.5" customHeight="1" x14ac:dyDescent="0.2">
      <c r="A34" s="9">
        <f t="shared" si="7"/>
        <v>20</v>
      </c>
      <c r="B34" s="8">
        <v>5</v>
      </c>
      <c r="C34" s="7">
        <v>1.98E-3</v>
      </c>
      <c r="D34" s="7">
        <v>9.8700000000000003E-3</v>
      </c>
      <c r="E34" s="7">
        <v>0.99012999999999995</v>
      </c>
      <c r="F34" s="10">
        <v>95865</v>
      </c>
      <c r="G34" s="35">
        <v>947</v>
      </c>
      <c r="H34" s="10">
        <v>477098</v>
      </c>
      <c r="I34" s="38">
        <v>5337757</v>
      </c>
      <c r="J34" s="34">
        <v>0.99217</v>
      </c>
      <c r="K34" s="33">
        <v>55.68</v>
      </c>
    </row>
    <row r="35" spans="1:11" ht="13.5" customHeight="1" x14ac:dyDescent="0.2">
      <c r="A35" s="9">
        <f t="shared" si="7"/>
        <v>25</v>
      </c>
      <c r="B35" s="8">
        <v>5</v>
      </c>
      <c r="C35" s="7">
        <v>2.49E-3</v>
      </c>
      <c r="D35" s="7">
        <v>1.239E-2</v>
      </c>
      <c r="E35" s="7">
        <v>0.98760999999999999</v>
      </c>
      <c r="F35" s="10">
        <v>94919</v>
      </c>
      <c r="G35" s="35">
        <v>1176</v>
      </c>
      <c r="H35" s="10">
        <v>471702</v>
      </c>
      <c r="I35" s="38">
        <v>4860660</v>
      </c>
      <c r="J35" s="34">
        <v>0.98868999999999996</v>
      </c>
      <c r="K35" s="33">
        <v>51.21</v>
      </c>
    </row>
    <row r="36" spans="1:11" ht="13.5" customHeight="1" x14ac:dyDescent="0.2">
      <c r="A36" s="9">
        <f t="shared" si="7"/>
        <v>30</v>
      </c>
      <c r="B36" s="8">
        <v>5</v>
      </c>
      <c r="C36" s="7">
        <v>2.65E-3</v>
      </c>
      <c r="D36" s="7">
        <v>1.316E-2</v>
      </c>
      <c r="E36" s="7">
        <v>0.98684000000000005</v>
      </c>
      <c r="F36" s="10">
        <v>93743</v>
      </c>
      <c r="G36" s="35">
        <v>1234</v>
      </c>
      <c r="H36" s="10">
        <v>465635</v>
      </c>
      <c r="I36" s="38">
        <v>4388958</v>
      </c>
      <c r="J36" s="34">
        <v>0.98714000000000002</v>
      </c>
      <c r="K36" s="33">
        <v>46.82</v>
      </c>
    </row>
    <row r="37" spans="1:11" ht="13.5" customHeight="1" x14ac:dyDescent="0.2">
      <c r="A37" s="9">
        <f t="shared" si="7"/>
        <v>35</v>
      </c>
      <c r="B37" s="8">
        <v>5</v>
      </c>
      <c r="C37" s="7">
        <v>2.7699999999999999E-3</v>
      </c>
      <c r="D37" s="7">
        <v>1.374E-2</v>
      </c>
      <c r="E37" s="7">
        <v>0.98626000000000003</v>
      </c>
      <c r="F37" s="10">
        <v>92509</v>
      </c>
      <c r="G37" s="35">
        <v>1271</v>
      </c>
      <c r="H37" s="10">
        <v>459397</v>
      </c>
      <c r="I37" s="38">
        <v>3923323</v>
      </c>
      <c r="J37" s="34">
        <v>0.98660000000000003</v>
      </c>
      <c r="K37" s="33">
        <v>42.41</v>
      </c>
    </row>
    <row r="38" spans="1:11" ht="13.5" customHeight="1" x14ac:dyDescent="0.2">
      <c r="A38" s="9">
        <f t="shared" si="7"/>
        <v>40</v>
      </c>
      <c r="B38" s="8">
        <v>5</v>
      </c>
      <c r="C38" s="7">
        <v>3.16E-3</v>
      </c>
      <c r="D38" s="7">
        <v>1.5689999999999999E-2</v>
      </c>
      <c r="E38" s="7">
        <v>0.98431000000000002</v>
      </c>
      <c r="F38" s="10">
        <v>91238</v>
      </c>
      <c r="G38" s="35">
        <v>1432</v>
      </c>
      <c r="H38" s="10">
        <v>452713</v>
      </c>
      <c r="I38" s="38">
        <v>3463926</v>
      </c>
      <c r="J38" s="34">
        <v>0.98545000000000005</v>
      </c>
      <c r="K38" s="33">
        <v>37.97</v>
      </c>
    </row>
    <row r="39" spans="1:11" ht="13.5" customHeight="1" x14ac:dyDescent="0.2">
      <c r="A39" s="9">
        <f t="shared" si="7"/>
        <v>45</v>
      </c>
      <c r="B39" s="8">
        <v>5</v>
      </c>
      <c r="C39" s="7">
        <v>4.0899999999999999E-3</v>
      </c>
      <c r="D39" s="7">
        <v>2.026E-2</v>
      </c>
      <c r="E39" s="7">
        <v>0.97974000000000006</v>
      </c>
      <c r="F39" s="10">
        <v>89806</v>
      </c>
      <c r="G39" s="35">
        <v>1820</v>
      </c>
      <c r="H39" s="10">
        <v>444695</v>
      </c>
      <c r="I39" s="38">
        <v>3011214</v>
      </c>
      <c r="J39" s="34">
        <v>0.98229</v>
      </c>
      <c r="K39" s="33">
        <v>33.53</v>
      </c>
    </row>
    <row r="40" spans="1:11" ht="13.5" customHeight="1" x14ac:dyDescent="0.2">
      <c r="A40" s="9">
        <f t="shared" si="7"/>
        <v>50</v>
      </c>
      <c r="B40" s="8">
        <v>5</v>
      </c>
      <c r="C40" s="7">
        <v>5.8399999999999997E-3</v>
      </c>
      <c r="D40" s="7">
        <v>2.8809999999999999E-2</v>
      </c>
      <c r="E40" s="7">
        <v>0.97119</v>
      </c>
      <c r="F40" s="10">
        <v>87987</v>
      </c>
      <c r="G40" s="35">
        <v>2535</v>
      </c>
      <c r="H40" s="10">
        <v>433961</v>
      </c>
      <c r="I40" s="38">
        <v>2566519</v>
      </c>
      <c r="J40" s="34">
        <v>0.97585999999999995</v>
      </c>
      <c r="K40" s="33">
        <v>29.17</v>
      </c>
    </row>
    <row r="41" spans="1:11" ht="13.5" customHeight="1" x14ac:dyDescent="0.2">
      <c r="A41" s="9">
        <f t="shared" si="7"/>
        <v>55</v>
      </c>
      <c r="B41" s="8">
        <v>5</v>
      </c>
      <c r="C41" s="7">
        <v>8.8000000000000005E-3</v>
      </c>
      <c r="D41" s="7">
        <v>4.3090000000000003E-2</v>
      </c>
      <c r="E41" s="7">
        <v>0.95691000000000004</v>
      </c>
      <c r="F41" s="10">
        <v>85452</v>
      </c>
      <c r="G41" s="35">
        <v>3682</v>
      </c>
      <c r="H41" s="10">
        <v>418615</v>
      </c>
      <c r="I41" s="38">
        <v>2132559</v>
      </c>
      <c r="J41" s="34">
        <v>0.96464000000000005</v>
      </c>
      <c r="K41" s="33">
        <v>24.96</v>
      </c>
    </row>
    <row r="42" spans="1:11" ht="13.5" customHeight="1" x14ac:dyDescent="0.2">
      <c r="A42" s="9">
        <f t="shared" si="7"/>
        <v>60</v>
      </c>
      <c r="B42" s="8">
        <v>5</v>
      </c>
      <c r="C42" s="7">
        <v>1.357E-2</v>
      </c>
      <c r="D42" s="7">
        <v>6.5769999999999995E-2</v>
      </c>
      <c r="E42" s="7">
        <v>0.93423</v>
      </c>
      <c r="F42" s="10">
        <v>81770</v>
      </c>
      <c r="G42" s="35">
        <v>5378</v>
      </c>
      <c r="H42" s="10">
        <v>396203</v>
      </c>
      <c r="I42" s="38">
        <v>1713943</v>
      </c>
      <c r="J42" s="34">
        <v>0.94645999999999997</v>
      </c>
      <c r="K42" s="33">
        <v>20.96</v>
      </c>
    </row>
    <row r="43" spans="1:11" ht="13.5" customHeight="1" x14ac:dyDescent="0.2">
      <c r="A43" s="9">
        <f t="shared" si="7"/>
        <v>65</v>
      </c>
      <c r="B43" s="8">
        <v>5</v>
      </c>
      <c r="C43" s="7">
        <v>2.1139999999999999E-2</v>
      </c>
      <c r="D43" s="7">
        <v>0.10066</v>
      </c>
      <c r="E43" s="7">
        <v>0.89934000000000003</v>
      </c>
      <c r="F43" s="10">
        <v>76392</v>
      </c>
      <c r="G43" s="35">
        <v>7690</v>
      </c>
      <c r="H43" s="10">
        <v>363760</v>
      </c>
      <c r="I43" s="38">
        <v>1317740</v>
      </c>
      <c r="J43" s="34">
        <v>0.91810999999999998</v>
      </c>
      <c r="K43" s="33">
        <v>17.25</v>
      </c>
    </row>
    <row r="44" spans="1:11" ht="13.5" customHeight="1" x14ac:dyDescent="0.2">
      <c r="A44" s="9">
        <f t="shared" si="7"/>
        <v>70</v>
      </c>
      <c r="B44" s="8">
        <v>5</v>
      </c>
      <c r="C44" s="7">
        <v>3.2969999999999999E-2</v>
      </c>
      <c r="D44" s="7">
        <v>0.15279999999999999</v>
      </c>
      <c r="E44" s="7">
        <v>0.84719999999999995</v>
      </c>
      <c r="F44" s="10">
        <v>68702</v>
      </c>
      <c r="G44" s="35">
        <v>10498</v>
      </c>
      <c r="H44" s="10">
        <v>318358</v>
      </c>
      <c r="I44" s="38">
        <v>953980</v>
      </c>
      <c r="J44" s="34">
        <v>0.87519000000000002</v>
      </c>
      <c r="K44" s="33">
        <v>13.89</v>
      </c>
    </row>
    <row r="45" spans="1:11" ht="13.5" customHeight="1" x14ac:dyDescent="0.2">
      <c r="A45" s="9">
        <f t="shared" si="7"/>
        <v>75</v>
      </c>
      <c r="B45" s="8">
        <v>5</v>
      </c>
      <c r="C45" s="7">
        <v>5.1290000000000002E-2</v>
      </c>
      <c r="D45" s="7">
        <v>0.22795000000000001</v>
      </c>
      <c r="E45" s="7">
        <v>0.77205000000000001</v>
      </c>
      <c r="F45" s="10">
        <v>58204</v>
      </c>
      <c r="G45" s="35">
        <v>13268</v>
      </c>
      <c r="H45" s="10">
        <v>258655</v>
      </c>
      <c r="I45" s="38">
        <v>635622</v>
      </c>
      <c r="J45" s="34">
        <v>0.81245999999999996</v>
      </c>
      <c r="K45" s="33">
        <v>10.92</v>
      </c>
    </row>
    <row r="46" spans="1:11" ht="13.5" customHeight="1" x14ac:dyDescent="0.2">
      <c r="A46" s="9">
        <f t="shared" si="7"/>
        <v>80</v>
      </c>
      <c r="B46" s="8">
        <v>5</v>
      </c>
      <c r="C46" s="7">
        <v>7.9310000000000005E-2</v>
      </c>
      <c r="D46" s="7">
        <v>0.33084999999999998</v>
      </c>
      <c r="E46" s="7">
        <v>0.66915000000000002</v>
      </c>
      <c r="F46" s="10">
        <v>44937</v>
      </c>
      <c r="G46" s="35">
        <v>14868</v>
      </c>
      <c r="H46" s="10">
        <v>187453</v>
      </c>
      <c r="I46" s="38">
        <v>376967</v>
      </c>
      <c r="J46" s="34">
        <v>0.72472000000000003</v>
      </c>
      <c r="K46" s="33">
        <v>8.39</v>
      </c>
    </row>
    <row r="47" spans="1:11" ht="13.5" customHeight="1" x14ac:dyDescent="0.2">
      <c r="A47" s="9">
        <v>85</v>
      </c>
      <c r="B47" s="8">
        <v>5</v>
      </c>
      <c r="C47" s="7">
        <v>0.12149</v>
      </c>
      <c r="D47" s="7">
        <v>0.46165</v>
      </c>
      <c r="E47" s="7">
        <v>0.53835</v>
      </c>
      <c r="F47" s="10">
        <v>30069</v>
      </c>
      <c r="G47" s="35">
        <v>13881</v>
      </c>
      <c r="H47" s="10">
        <v>114264</v>
      </c>
      <c r="I47" s="38">
        <v>189515</v>
      </c>
      <c r="J47" s="34">
        <v>0.60955999999999999</v>
      </c>
      <c r="K47" s="33">
        <v>6.3</v>
      </c>
    </row>
    <row r="48" spans="1:11" ht="13.5" customHeight="1" x14ac:dyDescent="0.2">
      <c r="A48" s="9">
        <v>90</v>
      </c>
      <c r="B48" s="8">
        <v>5</v>
      </c>
      <c r="C48" s="7">
        <v>0.18348999999999999</v>
      </c>
      <c r="D48" s="7">
        <v>0.61077000000000004</v>
      </c>
      <c r="E48" s="7">
        <v>0.38923000000000002</v>
      </c>
      <c r="F48" s="10">
        <v>16188</v>
      </c>
      <c r="G48" s="35">
        <v>9887</v>
      </c>
      <c r="H48" s="10">
        <v>53882</v>
      </c>
      <c r="I48" s="38">
        <v>75251</v>
      </c>
      <c r="J48" s="34">
        <v>0.47155999999999998</v>
      </c>
      <c r="K48" s="33">
        <v>4.6500000000000004</v>
      </c>
    </row>
    <row r="49" spans="1:12" ht="13.5" customHeight="1" x14ac:dyDescent="0.2">
      <c r="A49" s="9">
        <v>95</v>
      </c>
      <c r="B49" s="8">
        <v>5</v>
      </c>
      <c r="C49" s="7">
        <v>0.27192</v>
      </c>
      <c r="D49" s="7">
        <v>0.75702999999999998</v>
      </c>
      <c r="E49" s="7">
        <v>0.24296999999999999</v>
      </c>
      <c r="F49" s="10">
        <v>6301</v>
      </c>
      <c r="G49" s="35">
        <v>4770</v>
      </c>
      <c r="H49" s="10">
        <v>17542</v>
      </c>
      <c r="I49" s="38">
        <v>21369</v>
      </c>
      <c r="J49" s="34">
        <v>0.32555000000000001</v>
      </c>
      <c r="K49" s="33">
        <v>3.39</v>
      </c>
    </row>
    <row r="50" spans="1:12" ht="13.5" customHeight="1" x14ac:dyDescent="0.2">
      <c r="A50" s="9" t="s">
        <v>3</v>
      </c>
      <c r="B50" s="37" t="s">
        <v>10</v>
      </c>
      <c r="C50" s="7">
        <v>0.4</v>
      </c>
      <c r="D50" s="7">
        <v>1</v>
      </c>
      <c r="E50" s="7">
        <v>0</v>
      </c>
      <c r="F50" s="10">
        <v>1531</v>
      </c>
      <c r="G50" s="35">
        <v>1531</v>
      </c>
      <c r="H50" s="10">
        <v>3827</v>
      </c>
      <c r="I50" s="38">
        <v>3827</v>
      </c>
      <c r="J50" s="34">
        <v>0.17910999999999999</v>
      </c>
      <c r="K50" s="33">
        <v>2.5</v>
      </c>
    </row>
    <row r="51" spans="1:12" ht="20.25" customHeight="1" x14ac:dyDescent="0.2">
      <c r="A51" s="45" t="s">
        <v>5</v>
      </c>
      <c r="B51" s="45"/>
      <c r="C51" s="45"/>
      <c r="D51" s="45"/>
      <c r="E51" s="45"/>
      <c r="F51" s="45"/>
      <c r="G51" s="45"/>
      <c r="H51" s="45"/>
      <c r="I51" s="45"/>
      <c r="J51" s="45"/>
      <c r="K51" s="45"/>
    </row>
    <row r="52" spans="1:12" ht="13.5" customHeight="1" x14ac:dyDescent="0.2">
      <c r="A52" s="6">
        <v>0</v>
      </c>
      <c r="B52" s="8">
        <v>1</v>
      </c>
      <c r="C52" s="7">
        <v>1.9121272593103856E-2</v>
      </c>
      <c r="D52" s="7">
        <v>1.8812057233733359E-2</v>
      </c>
      <c r="E52" s="7">
        <v>0.98118794276626664</v>
      </c>
      <c r="F52" s="10">
        <v>100000</v>
      </c>
      <c r="G52" s="35">
        <v>1881.2057233733358</v>
      </c>
      <c r="H52" s="10">
        <v>98382.872489972156</v>
      </c>
      <c r="I52" s="31">
        <v>7749859.2794512631</v>
      </c>
      <c r="J52" s="11"/>
      <c r="K52" s="33">
        <v>77.498592794512632</v>
      </c>
      <c r="L52" s="30"/>
    </row>
    <row r="53" spans="1:12" ht="13.5" customHeight="1" x14ac:dyDescent="0.2">
      <c r="A53" s="6">
        <v>1</v>
      </c>
      <c r="B53" s="8">
        <v>4</v>
      </c>
      <c r="C53" s="7">
        <v>1.3772789434275711E-3</v>
      </c>
      <c r="D53" s="7">
        <v>5.4898096946691417E-3</v>
      </c>
      <c r="E53" s="7">
        <v>0.99451019030533083</v>
      </c>
      <c r="F53" s="10">
        <v>98118.794276626664</v>
      </c>
      <c r="G53" s="35">
        <v>538.65350804907212</v>
      </c>
      <c r="H53" s="10">
        <v>391099.79181744385</v>
      </c>
      <c r="I53" s="31">
        <v>7651476.4069612911</v>
      </c>
      <c r="J53" s="34">
        <v>0.97896532861483199</v>
      </c>
      <c r="K53" s="33">
        <v>77.981761428798819</v>
      </c>
    </row>
    <row r="54" spans="1:12" ht="13.5" customHeight="1" x14ac:dyDescent="0.2">
      <c r="A54" s="6">
        <v>5</v>
      </c>
      <c r="B54" s="8">
        <v>5</v>
      </c>
      <c r="C54" s="7">
        <v>4.3924697159500997E-4</v>
      </c>
      <c r="D54" s="7">
        <v>2.1935803646366738E-3</v>
      </c>
      <c r="E54" s="7">
        <v>0.99780641963536332</v>
      </c>
      <c r="F54" s="10">
        <v>97580.140768577592</v>
      </c>
      <c r="G54" s="35">
        <v>214.04988076843438</v>
      </c>
      <c r="H54" s="10">
        <v>487310.99952987378</v>
      </c>
      <c r="I54" s="31">
        <v>7260376.6151438477</v>
      </c>
      <c r="J54" s="34">
        <v>0.99556334690501247</v>
      </c>
      <c r="K54" s="33">
        <v>74.404244121379747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3.7967608070975611E-4</v>
      </c>
      <c r="D55" s="7">
        <v>1.8966582879633459E-3</v>
      </c>
      <c r="E55" s="7">
        <v>0.99810334171203663</v>
      </c>
      <c r="F55" s="10">
        <v>97366.090887809158</v>
      </c>
      <c r="G55" s="35">
        <v>184.67020324895566</v>
      </c>
      <c r="H55" s="10">
        <v>486388.82624298643</v>
      </c>
      <c r="I55" s="31">
        <v>6773065.6156139737</v>
      </c>
      <c r="J55" s="34">
        <v>0.99810762882886495</v>
      </c>
      <c r="K55" s="33">
        <v>69.562879169281757</v>
      </c>
    </row>
    <row r="56" spans="1:12" ht="13.5" customHeight="1" x14ac:dyDescent="0.2">
      <c r="A56" s="9">
        <f t="shared" si="8"/>
        <v>15</v>
      </c>
      <c r="B56" s="8">
        <v>5</v>
      </c>
      <c r="C56" s="7">
        <v>5.558487879157943E-4</v>
      </c>
      <c r="D56" s="7">
        <v>2.7756327873838752E-3</v>
      </c>
      <c r="E56" s="7">
        <v>0.99722436721261609</v>
      </c>
      <c r="F56" s="10">
        <v>97181.420684560202</v>
      </c>
      <c r="G56" s="35">
        <v>269.73993757661083</v>
      </c>
      <c r="H56" s="10">
        <v>485275.75024140161</v>
      </c>
      <c r="I56" s="31">
        <v>6286676.7893709876</v>
      </c>
      <c r="J56" s="34">
        <v>0.99771155104408427</v>
      </c>
      <c r="K56" s="33">
        <v>64.690109951950831</v>
      </c>
    </row>
    <row r="57" spans="1:12" ht="13.5" customHeight="1" x14ac:dyDescent="0.2">
      <c r="A57" s="9">
        <f t="shared" si="8"/>
        <v>20</v>
      </c>
      <c r="B57" s="8">
        <v>5</v>
      </c>
      <c r="C57" s="7">
        <v>7.9407114503460112E-4</v>
      </c>
      <c r="D57" s="7">
        <v>3.9628620396391506E-3</v>
      </c>
      <c r="E57" s="7">
        <v>0.99603713796036086</v>
      </c>
      <c r="F57" s="10">
        <v>96911.680746983591</v>
      </c>
      <c r="G57" s="35">
        <v>384.04762082984962</v>
      </c>
      <c r="H57" s="10">
        <v>483643.84379325988</v>
      </c>
      <c r="I57" s="31">
        <v>5801401.039129586</v>
      </c>
      <c r="J57" s="34">
        <v>0.99663715640575501</v>
      </c>
      <c r="K57" s="33">
        <v>59.862763646374553</v>
      </c>
    </row>
    <row r="58" spans="1:12" ht="13.5" customHeight="1" x14ac:dyDescent="0.2">
      <c r="A58" s="9">
        <f t="shared" si="8"/>
        <v>25</v>
      </c>
      <c r="B58" s="8">
        <v>5</v>
      </c>
      <c r="C58" s="7">
        <v>1.0213593496559803E-3</v>
      </c>
      <c r="D58" s="7">
        <v>5.0942161839519088E-3</v>
      </c>
      <c r="E58" s="7">
        <v>0.99490578381604811</v>
      </c>
      <c r="F58" s="10">
        <v>96527.633126153742</v>
      </c>
      <c r="G58" s="35">
        <v>491.73263086982479</v>
      </c>
      <c r="H58" s="10">
        <v>481449.18929410382</v>
      </c>
      <c r="I58" s="31">
        <v>5317757.195336326</v>
      </c>
      <c r="J58" s="34">
        <v>0.99546225072991068</v>
      </c>
      <c r="K58" s="33">
        <v>55.090516809693774</v>
      </c>
    </row>
    <row r="59" spans="1:12" ht="13.5" customHeight="1" x14ac:dyDescent="0.2">
      <c r="A59" s="9">
        <f t="shared" si="8"/>
        <v>30</v>
      </c>
      <c r="B59" s="8">
        <v>5</v>
      </c>
      <c r="C59" s="7">
        <v>1.2395320629713707E-3</v>
      </c>
      <c r="D59" s="7">
        <v>6.1790754502879111E-3</v>
      </c>
      <c r="E59" s="7">
        <v>0.99382092454971205</v>
      </c>
      <c r="F59" s="10">
        <v>96035.900495283917</v>
      </c>
      <c r="G59" s="35">
        <v>593.4130750967015</v>
      </c>
      <c r="H59" s="10">
        <v>478739.59280584374</v>
      </c>
      <c r="I59" s="31">
        <v>4836308.0060422225</v>
      </c>
      <c r="J59" s="34">
        <v>0.99437199906342588</v>
      </c>
      <c r="K59" s="33">
        <v>50.359375828206261</v>
      </c>
    </row>
    <row r="60" spans="1:12" ht="13.5" customHeight="1" x14ac:dyDescent="0.2">
      <c r="A60" s="9">
        <f t="shared" si="8"/>
        <v>35</v>
      </c>
      <c r="B60" s="8">
        <v>5</v>
      </c>
      <c r="C60" s="7">
        <v>1.5159724935338739E-3</v>
      </c>
      <c r="D60" s="7">
        <v>7.5522188287181768E-3</v>
      </c>
      <c r="E60" s="7">
        <v>0.99244778117128185</v>
      </c>
      <c r="F60" s="10">
        <v>95442.487420187215</v>
      </c>
      <c r="G60" s="35">
        <v>720.80255055443558</v>
      </c>
      <c r="H60" s="10">
        <v>475472.05086431175</v>
      </c>
      <c r="I60" s="31">
        <v>4357568.4132363787</v>
      </c>
      <c r="J60" s="34">
        <v>0.99317469874931119</v>
      </c>
      <c r="K60" s="33">
        <v>45.65648414057052</v>
      </c>
    </row>
    <row r="61" spans="1:12" ht="13.5" customHeight="1" x14ac:dyDescent="0.2">
      <c r="A61" s="9">
        <f t="shared" si="8"/>
        <v>40</v>
      </c>
      <c r="B61" s="8">
        <v>5</v>
      </c>
      <c r="C61" s="7">
        <v>1.9500799412414968E-3</v>
      </c>
      <c r="D61" s="7">
        <v>9.7051847254296438E-3</v>
      </c>
      <c r="E61" s="7">
        <v>0.99029481527457031</v>
      </c>
      <c r="F61" s="10">
        <v>94721.68486963278</v>
      </c>
      <c r="G61" s="35">
        <v>919.29144916372024</v>
      </c>
      <c r="H61" s="10">
        <v>471412.18660936714</v>
      </c>
      <c r="I61" s="31">
        <v>3882096.3623720668</v>
      </c>
      <c r="J61" s="34">
        <v>0.99146140294142504</v>
      </c>
      <c r="K61" s="33">
        <v>40.984241018464445</v>
      </c>
    </row>
    <row r="62" spans="1:12" ht="13.5" customHeight="1" x14ac:dyDescent="0.2">
      <c r="A62" s="9">
        <f t="shared" si="8"/>
        <v>45</v>
      </c>
      <c r="B62" s="8">
        <v>5</v>
      </c>
      <c r="C62" s="7">
        <v>2.6815553291896707E-3</v>
      </c>
      <c r="D62" s="7">
        <v>1.3323249952580664E-2</v>
      </c>
      <c r="E62" s="7">
        <v>0.98667675004741928</v>
      </c>
      <c r="F62" s="10">
        <v>93802.393420469059</v>
      </c>
      <c r="G62" s="35">
        <v>1249.7527336912171</v>
      </c>
      <c r="H62" s="10">
        <v>466055.17331200297</v>
      </c>
      <c r="I62" s="31">
        <v>3410684.1757626999</v>
      </c>
      <c r="J62" s="34">
        <v>0.98863624350508517</v>
      </c>
      <c r="K62" s="33">
        <v>36.3603107702627</v>
      </c>
    </row>
    <row r="63" spans="1:12" ht="13.5" customHeight="1" x14ac:dyDescent="0.2">
      <c r="A63" s="9">
        <f t="shared" si="8"/>
        <v>50</v>
      </c>
      <c r="B63" s="8">
        <v>5</v>
      </c>
      <c r="C63" s="7">
        <v>3.9305631398160751E-3</v>
      </c>
      <c r="D63" s="7">
        <v>1.9473329084303877E-2</v>
      </c>
      <c r="E63" s="7">
        <v>0.98052667091569612</v>
      </c>
      <c r="F63" s="10">
        <v>92552.640686777842</v>
      </c>
      <c r="G63" s="35">
        <v>1802.3080297149572</v>
      </c>
      <c r="H63" s="10">
        <v>458536.84716518602</v>
      </c>
      <c r="I63" s="31">
        <v>2944629.0024506971</v>
      </c>
      <c r="J63" s="34">
        <v>0.98386816287567791</v>
      </c>
      <c r="K63" s="33">
        <v>31.815721092346635</v>
      </c>
    </row>
    <row r="64" spans="1:12" ht="13.5" customHeight="1" x14ac:dyDescent="0.2">
      <c r="A64" s="9">
        <f t="shared" si="8"/>
        <v>55</v>
      </c>
      <c r="B64" s="8">
        <v>5</v>
      </c>
      <c r="C64" s="7">
        <v>6.0366373211798927E-3</v>
      </c>
      <c r="D64" s="7">
        <v>2.9763872812906211E-2</v>
      </c>
      <c r="E64" s="7">
        <v>0.97023612718709384</v>
      </c>
      <c r="F64" s="10">
        <v>90750.332657062885</v>
      </c>
      <c r="G64" s="35">
        <v>2701.0813589337486</v>
      </c>
      <c r="H64" s="10">
        <v>447448.01041083713</v>
      </c>
      <c r="I64" s="31">
        <v>2486092.1552855112</v>
      </c>
      <c r="J64" s="34">
        <v>0.9758169123748649</v>
      </c>
      <c r="K64" s="33">
        <v>27.394854459434583</v>
      </c>
    </row>
    <row r="65" spans="1:11" ht="13.5" customHeight="1" x14ac:dyDescent="0.2">
      <c r="A65" s="9">
        <f t="shared" si="8"/>
        <v>60</v>
      </c>
      <c r="B65" s="8">
        <v>5</v>
      </c>
      <c r="C65" s="7">
        <v>9.5394665420185584E-3</v>
      </c>
      <c r="D65" s="7">
        <v>4.6659310960912498E-2</v>
      </c>
      <c r="E65" s="7">
        <v>0.95334068903908753</v>
      </c>
      <c r="F65" s="10">
        <v>88049.251298129137</v>
      </c>
      <c r="G65" s="35">
        <v>4108.317396194936</v>
      </c>
      <c r="H65" s="10">
        <v>430665.31845350051</v>
      </c>
      <c r="I65" s="31">
        <v>2038644.1448746738</v>
      </c>
      <c r="J65" s="34">
        <v>0.96249242019888048</v>
      </c>
      <c r="K65" s="33">
        <v>23.153452355568078</v>
      </c>
    </row>
    <row r="66" spans="1:11" ht="13.5" customHeight="1" x14ac:dyDescent="0.2">
      <c r="A66" s="9">
        <f t="shared" si="8"/>
        <v>65</v>
      </c>
      <c r="B66" s="8">
        <v>5</v>
      </c>
      <c r="C66" s="7">
        <v>1.5319743082503562E-2</v>
      </c>
      <c r="D66" s="7">
        <v>7.3945847458716518E-2</v>
      </c>
      <c r="E66" s="7">
        <v>0.92605415254128354</v>
      </c>
      <c r="F66" s="10">
        <v>83940.933901934201</v>
      </c>
      <c r="G66" s="35">
        <v>6207.0834938546323</v>
      </c>
      <c r="H66" s="10">
        <v>405168.90266545297</v>
      </c>
      <c r="I66" s="31">
        <v>1607978.8264211733</v>
      </c>
      <c r="J66" s="34">
        <v>0.94079761082317004</v>
      </c>
      <c r="K66" s="33">
        <v>19.156075012219059</v>
      </c>
    </row>
    <row r="67" spans="1:11" ht="13.5" customHeight="1" x14ac:dyDescent="0.2">
      <c r="A67" s="9">
        <f t="shared" si="8"/>
        <v>70</v>
      </c>
      <c r="B67" s="8">
        <v>5</v>
      </c>
      <c r="C67" s="7">
        <v>2.4769017864583631E-2</v>
      </c>
      <c r="D67" s="7">
        <v>0.11699292381958741</v>
      </c>
      <c r="E67" s="7">
        <v>0.88300707618041263</v>
      </c>
      <c r="F67" s="10">
        <v>77733.850408079568</v>
      </c>
      <c r="G67" s="35">
        <v>9094.310438995657</v>
      </c>
      <c r="H67" s="10">
        <v>367164.7575497654</v>
      </c>
      <c r="I67" s="31">
        <v>1202809.9237557203</v>
      </c>
      <c r="J67" s="34">
        <v>0.90620172262561938</v>
      </c>
      <c r="K67" s="33">
        <v>15.47343811532976</v>
      </c>
    </row>
    <row r="68" spans="1:11" ht="13.5" customHeight="1" x14ac:dyDescent="0.2">
      <c r="A68" s="9">
        <f t="shared" si="8"/>
        <v>75</v>
      </c>
      <c r="B68" s="8">
        <v>5</v>
      </c>
      <c r="C68" s="7">
        <v>4.0084383470394516E-2</v>
      </c>
      <c r="D68" s="7">
        <v>0.18282707272420087</v>
      </c>
      <c r="E68" s="7">
        <v>0.81717292727579915</v>
      </c>
      <c r="F68" s="10">
        <v>68639.539969083911</v>
      </c>
      <c r="G68" s="35">
        <v>12549.166165683397</v>
      </c>
      <c r="H68" s="10">
        <v>313068.70853962237</v>
      </c>
      <c r="I68" s="31">
        <v>835645.16620595497</v>
      </c>
      <c r="J68" s="34">
        <v>0.85266546448753089</v>
      </c>
      <c r="K68" s="33">
        <v>12.174399283304343</v>
      </c>
    </row>
    <row r="69" spans="1:11" ht="13.5" customHeight="1" x14ac:dyDescent="0.2">
      <c r="A69" s="9">
        <f t="shared" si="8"/>
        <v>80</v>
      </c>
      <c r="B69" s="8">
        <v>5</v>
      </c>
      <c r="C69" s="7">
        <v>6.4615586431910649E-2</v>
      </c>
      <c r="D69" s="7">
        <v>0.27880285494629936</v>
      </c>
      <c r="E69" s="7">
        <v>0.72119714505370069</v>
      </c>
      <c r="F69" s="10">
        <v>56090.373803400515</v>
      </c>
      <c r="G69" s="35">
        <v>15638.156351393183</v>
      </c>
      <c r="H69" s="10">
        <v>242018.33048241469</v>
      </c>
      <c r="I69" s="31">
        <v>522576.4576663326</v>
      </c>
      <c r="J69" s="34">
        <v>0.77305180582039723</v>
      </c>
      <c r="K69" s="33">
        <v>9.3166870218763105</v>
      </c>
    </row>
    <row r="70" spans="1:11" ht="13.5" customHeight="1" x14ac:dyDescent="0.2">
      <c r="A70" s="9">
        <v>85</v>
      </c>
      <c r="B70" s="8">
        <v>5</v>
      </c>
      <c r="C70" s="7">
        <v>0.10326995919475428</v>
      </c>
      <c r="D70" s="7">
        <v>0.40887507517800514</v>
      </c>
      <c r="E70" s="7">
        <v>0.59112492482199486</v>
      </c>
      <c r="F70" s="10">
        <v>40452.217452007331</v>
      </c>
      <c r="G70" s="35">
        <v>16539.903451806509</v>
      </c>
      <c r="H70" s="10">
        <v>160161.80872710826</v>
      </c>
      <c r="I70" s="10">
        <v>280558.12718391791</v>
      </c>
      <c r="J70" s="34">
        <v>0.66177552918350446</v>
      </c>
      <c r="K70" s="33">
        <v>6.9355438306138142</v>
      </c>
    </row>
    <row r="71" spans="1:11" ht="13.5" customHeight="1" x14ac:dyDescent="0.2">
      <c r="A71" s="9">
        <v>90</v>
      </c>
      <c r="B71" s="8">
        <v>5</v>
      </c>
      <c r="C71" s="7">
        <v>0.16270415894309648</v>
      </c>
      <c r="D71" s="7">
        <v>0.56663079881650291</v>
      </c>
      <c r="E71" s="7">
        <v>0.43336920118349709</v>
      </c>
      <c r="F71" s="10">
        <v>23912.314000200822</v>
      </c>
      <c r="G71" s="35">
        <v>13549.453583484838</v>
      </c>
      <c r="H71" s="10">
        <v>83276.627171058179</v>
      </c>
      <c r="I71" s="10">
        <v>120396.31845680963</v>
      </c>
      <c r="J71" s="34">
        <v>0.51995308889742298</v>
      </c>
      <c r="K71" s="33">
        <v>5.0349087276036322</v>
      </c>
    </row>
    <row r="72" spans="1:11" ht="13.5" customHeight="1" x14ac:dyDescent="0.2">
      <c r="A72" s="9">
        <v>95</v>
      </c>
      <c r="B72" s="8">
        <v>5</v>
      </c>
      <c r="C72" s="7">
        <v>0.25104961972244405</v>
      </c>
      <c r="D72" s="7">
        <v>0.72946138897131163</v>
      </c>
      <c r="E72" s="7">
        <v>0.27053861102868837</v>
      </c>
      <c r="F72" s="10">
        <v>10362.860416715985</v>
      </c>
      <c r="G72" s="35">
        <v>7559.306553293467</v>
      </c>
      <c r="H72" s="10">
        <v>30110.806627195456</v>
      </c>
      <c r="I72" s="10">
        <v>37119.691285751454</v>
      </c>
      <c r="J72" s="34">
        <v>0.36157572238540558</v>
      </c>
      <c r="K72" s="33">
        <v>3.5819927889673124</v>
      </c>
    </row>
    <row r="73" spans="1:11" ht="13.5" customHeight="1" x14ac:dyDescent="0.2">
      <c r="A73" s="9" t="s">
        <v>3</v>
      </c>
      <c r="B73" s="37" t="s">
        <v>10</v>
      </c>
      <c r="C73" s="7">
        <v>0.40000000000001684</v>
      </c>
      <c r="D73" s="7">
        <v>1</v>
      </c>
      <c r="E73" s="7">
        <v>0</v>
      </c>
      <c r="F73" s="10">
        <v>2803.5538634225181</v>
      </c>
      <c r="G73" s="35">
        <v>2803.5538634225181</v>
      </c>
      <c r="H73" s="10">
        <v>7008.8846585560004</v>
      </c>
      <c r="I73" s="10">
        <v>7008.8846585560004</v>
      </c>
      <c r="J73" s="34">
        <v>0.18881850618316939</v>
      </c>
      <c r="K73" s="33">
        <v>2.4999999999998948</v>
      </c>
    </row>
    <row r="74" spans="1:11" ht="12.6" customHeight="1" x14ac:dyDescent="0.2">
      <c r="A74" s="12"/>
      <c r="B74" s="13"/>
      <c r="C74" s="13"/>
      <c r="D74" s="14"/>
      <c r="E74" s="14"/>
      <c r="F74" s="14"/>
      <c r="G74" s="14"/>
      <c r="H74" s="15"/>
      <c r="I74" s="28"/>
      <c r="J74" s="39"/>
      <c r="K74" s="39"/>
    </row>
    <row r="75" spans="1:11" ht="21" customHeight="1" x14ac:dyDescent="0.3">
      <c r="B75" s="40" t="s">
        <v>21</v>
      </c>
      <c r="C75" s="16" t="s">
        <v>8</v>
      </c>
      <c r="D75" s="17">
        <f>+G75*0.5122+J75*0.4878</f>
        <v>0.13135319265790207</v>
      </c>
      <c r="E75" s="42" t="s">
        <v>6</v>
      </c>
      <c r="F75" s="18" t="s">
        <v>8</v>
      </c>
      <c r="G75" s="19">
        <f>+(H29-F30)/G29</f>
        <v>0.12275915822291504</v>
      </c>
      <c r="H75" s="42" t="s">
        <v>7</v>
      </c>
      <c r="I75" s="16" t="s">
        <v>8</v>
      </c>
      <c r="J75" s="17">
        <f>(H52-F53)/G52</f>
        <v>0.14037710499410619</v>
      </c>
      <c r="K75" s="2"/>
    </row>
    <row r="76" spans="1:11" ht="15.75" x14ac:dyDescent="0.2">
      <c r="B76" s="41"/>
      <c r="C76" s="20" t="s">
        <v>9</v>
      </c>
      <c r="D76" s="17">
        <f>+G76*0.5122+J76*0.4878</f>
        <v>1.5040922826466037</v>
      </c>
      <c r="E76" s="43"/>
      <c r="F76" s="21" t="s">
        <v>9</v>
      </c>
      <c r="G76" s="19">
        <f>+(H30-4*F31)/G30</f>
        <v>1.5588235294117647</v>
      </c>
      <c r="H76" s="43"/>
      <c r="I76" s="20" t="s">
        <v>9</v>
      </c>
      <c r="J76" s="17">
        <f>(H53-4*F54)/G53</f>
        <v>1.446623351541406</v>
      </c>
      <c r="K76" s="2"/>
    </row>
    <row r="77" spans="1:11" ht="13.5" customHeight="1" x14ac:dyDescent="0.2">
      <c r="A77" s="22"/>
      <c r="B77" s="22"/>
      <c r="C77" s="22"/>
      <c r="D77" s="23"/>
      <c r="E77" s="23"/>
      <c r="F77" s="23"/>
      <c r="G77" s="23"/>
      <c r="H77" s="22"/>
      <c r="I77" s="22"/>
    </row>
    <row r="78" spans="1:11" x14ac:dyDescent="0.2">
      <c r="A78" s="24"/>
      <c r="B78" s="24"/>
      <c r="C78" s="24"/>
      <c r="D78" s="25"/>
      <c r="E78" s="25"/>
      <c r="F78" s="25"/>
      <c r="G78" s="25"/>
      <c r="H78" s="24"/>
      <c r="I78" s="24"/>
    </row>
    <row r="79" spans="1:11" x14ac:dyDescent="0.2">
      <c r="A79" s="5"/>
      <c r="B79" s="5"/>
      <c r="C79" s="5"/>
      <c r="D79" s="26"/>
      <c r="E79" s="26"/>
      <c r="F79" s="26"/>
      <c r="G79" s="26"/>
      <c r="H79" s="5"/>
      <c r="I79" s="5"/>
    </row>
    <row r="80" spans="1:11" x14ac:dyDescent="0.2">
      <c r="A80" s="5"/>
      <c r="B80" s="5"/>
      <c r="C80" s="5"/>
      <c r="D80" s="26"/>
      <c r="E80" s="26"/>
      <c r="F80" s="26"/>
      <c r="G80" s="26"/>
      <c r="H80" s="5"/>
      <c r="I80" s="5"/>
    </row>
    <row r="81" spans="1:9" x14ac:dyDescent="0.2">
      <c r="A81" s="5"/>
      <c r="B81" s="5"/>
      <c r="C81" s="5"/>
      <c r="D81" s="26"/>
      <c r="E81" s="26"/>
      <c r="F81" s="26"/>
      <c r="G81" s="26"/>
      <c r="H81" s="5"/>
      <c r="I81" s="5"/>
    </row>
    <row r="82" spans="1:9" x14ac:dyDescent="0.2">
      <c r="A82" s="5"/>
      <c r="B82" s="5"/>
      <c r="C82" s="5"/>
      <c r="D82" s="26"/>
      <c r="E82" s="26"/>
      <c r="F82" s="26"/>
      <c r="G82" s="26"/>
      <c r="H82" s="5"/>
      <c r="I82" s="5"/>
    </row>
    <row r="83" spans="1:9" x14ac:dyDescent="0.2">
      <c r="A83" s="5"/>
      <c r="B83" s="5"/>
      <c r="C83" s="5"/>
      <c r="D83" s="26"/>
      <c r="E83" s="26"/>
      <c r="F83" s="26"/>
      <c r="G83" s="26"/>
      <c r="H83" s="5"/>
      <c r="I83" s="5"/>
    </row>
    <row r="84" spans="1:9" x14ac:dyDescent="0.2">
      <c r="A84" s="5"/>
      <c r="B84" s="5"/>
      <c r="C84" s="5"/>
      <c r="D84" s="26"/>
      <c r="E84" s="26"/>
      <c r="F84" s="26"/>
      <c r="G84" s="26"/>
      <c r="H84" s="5"/>
      <c r="I84" s="5"/>
    </row>
    <row r="85" spans="1:9" x14ac:dyDescent="0.2">
      <c r="A85" s="5"/>
      <c r="B85" s="5"/>
      <c r="C85" s="5"/>
      <c r="D85" s="26"/>
      <c r="E85" s="26"/>
      <c r="F85" s="26"/>
      <c r="G85" s="26"/>
      <c r="H85" s="5"/>
      <c r="I85" s="5"/>
    </row>
    <row r="86" spans="1:9" x14ac:dyDescent="0.2">
      <c r="A86" s="5"/>
      <c r="B86" s="5"/>
      <c r="C86" s="5"/>
      <c r="D86" s="26"/>
      <c r="E86" s="26"/>
      <c r="F86" s="26"/>
      <c r="G86" s="26"/>
      <c r="H86" s="5"/>
      <c r="I86" s="5"/>
    </row>
    <row r="87" spans="1:9" x14ac:dyDescent="0.2">
      <c r="A87" s="5"/>
      <c r="B87" s="5"/>
      <c r="C87" s="5"/>
      <c r="D87" s="26"/>
      <c r="E87" s="26"/>
      <c r="F87" s="26"/>
      <c r="G87" s="26"/>
      <c r="H87" s="5"/>
      <c r="I87" s="5"/>
    </row>
    <row r="88" spans="1:9" x14ac:dyDescent="0.2">
      <c r="A88" s="5"/>
      <c r="B88" s="5"/>
      <c r="C88" s="5"/>
      <c r="D88" s="26"/>
      <c r="E88" s="26"/>
      <c r="F88" s="26"/>
      <c r="G88" s="26"/>
      <c r="H88" s="5"/>
      <c r="I88" s="5"/>
    </row>
    <row r="89" spans="1:9" x14ac:dyDescent="0.2">
      <c r="A89" s="5"/>
      <c r="B89" s="5"/>
      <c r="C89" s="5"/>
      <c r="D89" s="26"/>
      <c r="E89" s="26"/>
      <c r="F89" s="26"/>
      <c r="G89" s="26"/>
      <c r="H89" s="5"/>
      <c r="I89" s="5"/>
    </row>
    <row r="90" spans="1:9" x14ac:dyDescent="0.2">
      <c r="A90" s="5"/>
      <c r="B90" s="5"/>
      <c r="C90" s="5"/>
      <c r="D90" s="26"/>
      <c r="E90" s="26"/>
      <c r="F90" s="26"/>
      <c r="G90" s="26"/>
      <c r="H90" s="5"/>
      <c r="I90" s="5"/>
    </row>
    <row r="91" spans="1:9" x14ac:dyDescent="0.2">
      <c r="A91" s="5"/>
      <c r="B91" s="5"/>
      <c r="C91" s="5"/>
      <c r="D91" s="26"/>
      <c r="E91" s="26"/>
      <c r="F91" s="26"/>
      <c r="G91" s="26"/>
      <c r="H91" s="5"/>
      <c r="I91" s="5"/>
    </row>
    <row r="92" spans="1:9" x14ac:dyDescent="0.2">
      <c r="A92" s="5"/>
      <c r="B92" s="5"/>
      <c r="C92" s="5"/>
      <c r="D92" s="26"/>
      <c r="E92" s="26"/>
      <c r="F92" s="26"/>
      <c r="G92" s="26"/>
      <c r="H92" s="5"/>
      <c r="I92" s="5"/>
    </row>
    <row r="93" spans="1:9" x14ac:dyDescent="0.2">
      <c r="A93" s="5"/>
      <c r="B93" s="5"/>
      <c r="C93" s="5"/>
      <c r="D93" s="26"/>
      <c r="E93" s="26"/>
      <c r="F93" s="26"/>
      <c r="G93" s="26"/>
      <c r="H93" s="5"/>
      <c r="I93" s="5"/>
    </row>
    <row r="94" spans="1:9" x14ac:dyDescent="0.2">
      <c r="A94" s="5"/>
      <c r="B94" s="5"/>
      <c r="C94" s="5"/>
      <c r="D94" s="26"/>
      <c r="E94" s="26"/>
      <c r="F94" s="26"/>
      <c r="G94" s="26"/>
      <c r="H94" s="5"/>
      <c r="I94" s="5"/>
    </row>
    <row r="95" spans="1:9" x14ac:dyDescent="0.2">
      <c r="A95" s="5"/>
      <c r="B95" s="5"/>
      <c r="C95" s="5"/>
      <c r="D95" s="26"/>
      <c r="E95" s="26"/>
      <c r="F95" s="26"/>
      <c r="G95" s="26"/>
      <c r="H95" s="5"/>
      <c r="I95" s="5"/>
    </row>
    <row r="96" spans="1:9" x14ac:dyDescent="0.2">
      <c r="A96" s="5"/>
      <c r="B96" s="5"/>
      <c r="C96" s="5"/>
      <c r="D96" s="26"/>
      <c r="E96" s="26"/>
      <c r="F96" s="26"/>
      <c r="G96" s="26"/>
      <c r="H96" s="5"/>
      <c r="I96" s="5"/>
    </row>
    <row r="97" spans="1:9" x14ac:dyDescent="0.2">
      <c r="A97" s="5"/>
      <c r="B97" s="5"/>
      <c r="C97" s="5"/>
      <c r="D97" s="26"/>
      <c r="E97" s="26"/>
      <c r="F97" s="26"/>
      <c r="G97" s="26"/>
      <c r="H97" s="5"/>
      <c r="I97" s="5"/>
    </row>
    <row r="98" spans="1:9" x14ac:dyDescent="0.2">
      <c r="A98" s="5"/>
      <c r="B98" s="5"/>
      <c r="C98" s="5"/>
      <c r="D98" s="26"/>
      <c r="E98" s="26"/>
      <c r="F98" s="26"/>
      <c r="G98" s="26"/>
      <c r="H98" s="5"/>
      <c r="I98" s="5"/>
    </row>
    <row r="99" spans="1:9" x14ac:dyDescent="0.2">
      <c r="A99" s="5"/>
      <c r="B99" s="5"/>
      <c r="C99" s="5"/>
      <c r="D99" s="26"/>
      <c r="E99" s="26"/>
      <c r="F99" s="26"/>
      <c r="G99" s="26"/>
      <c r="H99" s="5"/>
      <c r="I99" s="5"/>
    </row>
    <row r="100" spans="1:9" x14ac:dyDescent="0.2">
      <c r="A100" s="5"/>
      <c r="B100" s="5"/>
      <c r="C100" s="5"/>
      <c r="D100" s="26"/>
      <c r="E100" s="26"/>
      <c r="F100" s="26"/>
      <c r="G100" s="26"/>
      <c r="H100" s="5"/>
      <c r="I100" s="5"/>
    </row>
    <row r="101" spans="1:9" x14ac:dyDescent="0.2">
      <c r="A101" s="5"/>
      <c r="B101" s="5"/>
      <c r="C101" s="5"/>
      <c r="D101" s="26"/>
      <c r="E101" s="26"/>
      <c r="F101" s="26"/>
      <c r="G101" s="26"/>
      <c r="H101" s="5"/>
      <c r="I101" s="5"/>
    </row>
    <row r="102" spans="1:9" x14ac:dyDescent="0.2">
      <c r="A102" s="5"/>
      <c r="B102" s="5"/>
      <c r="C102" s="5"/>
      <c r="D102" s="26"/>
      <c r="E102" s="26"/>
      <c r="F102" s="26"/>
      <c r="G102" s="26"/>
      <c r="H102" s="5"/>
      <c r="I102" s="5"/>
    </row>
    <row r="103" spans="1:9" x14ac:dyDescent="0.2">
      <c r="A103" s="5"/>
      <c r="B103" s="5"/>
      <c r="C103" s="5"/>
      <c r="D103" s="26"/>
      <c r="E103" s="26"/>
      <c r="F103" s="26"/>
      <c r="G103" s="26"/>
      <c r="H103" s="5"/>
      <c r="I103" s="5"/>
    </row>
    <row r="104" spans="1:9" x14ac:dyDescent="0.2">
      <c r="A104" s="5"/>
      <c r="B104" s="5"/>
      <c r="C104" s="5"/>
      <c r="D104" s="26"/>
      <c r="E104" s="26"/>
      <c r="F104" s="26"/>
      <c r="G104" s="26"/>
      <c r="H104" s="5"/>
      <c r="I104" s="5"/>
    </row>
    <row r="105" spans="1:9" x14ac:dyDescent="0.2">
      <c r="A105" s="5"/>
      <c r="B105" s="5"/>
      <c r="C105" s="5"/>
      <c r="D105" s="26"/>
      <c r="E105" s="26"/>
      <c r="F105" s="26"/>
      <c r="G105" s="26"/>
      <c r="H105" s="5"/>
      <c r="I105" s="5"/>
    </row>
    <row r="106" spans="1:9" x14ac:dyDescent="0.2">
      <c r="A106" s="5"/>
      <c r="B106" s="5"/>
      <c r="C106" s="5"/>
      <c r="D106" s="26"/>
      <c r="E106" s="26"/>
      <c r="F106" s="26"/>
      <c r="G106" s="26"/>
      <c r="H106" s="5"/>
      <c r="I106" s="5"/>
    </row>
    <row r="107" spans="1:9" x14ac:dyDescent="0.2">
      <c r="A107" s="5"/>
      <c r="B107" s="5"/>
      <c r="C107" s="5"/>
      <c r="D107" s="26"/>
      <c r="E107" s="26"/>
      <c r="F107" s="26"/>
      <c r="G107" s="26"/>
      <c r="H107" s="5"/>
      <c r="I107" s="5"/>
    </row>
    <row r="108" spans="1:9" x14ac:dyDescent="0.2">
      <c r="A108" s="5"/>
      <c r="B108" s="5"/>
      <c r="C108" s="5"/>
      <c r="D108" s="26"/>
      <c r="E108" s="26"/>
      <c r="F108" s="26"/>
      <c r="G108" s="26"/>
      <c r="H108" s="5"/>
      <c r="I108" s="5"/>
    </row>
    <row r="109" spans="1:9" x14ac:dyDescent="0.2">
      <c r="A109" s="5"/>
      <c r="B109" s="5"/>
      <c r="C109" s="5"/>
      <c r="D109" s="26"/>
      <c r="E109" s="26"/>
      <c r="F109" s="26"/>
      <c r="G109" s="26"/>
      <c r="H109" s="5"/>
      <c r="I109" s="5"/>
    </row>
    <row r="110" spans="1:9" x14ac:dyDescent="0.2">
      <c r="A110" s="5"/>
      <c r="B110" s="5"/>
      <c r="C110" s="5"/>
      <c r="D110" s="26"/>
      <c r="E110" s="26"/>
      <c r="F110" s="26"/>
      <c r="G110" s="26"/>
      <c r="H110" s="5"/>
      <c r="I110" s="5"/>
    </row>
    <row r="111" spans="1:9" x14ac:dyDescent="0.2">
      <c r="A111" s="5"/>
      <c r="B111" s="5"/>
      <c r="C111" s="5"/>
      <c r="D111" s="26"/>
      <c r="E111" s="26"/>
      <c r="F111" s="26"/>
      <c r="G111" s="26"/>
      <c r="H111" s="5"/>
      <c r="I111" s="5"/>
    </row>
    <row r="112" spans="1:9" x14ac:dyDescent="0.2">
      <c r="A112" s="5"/>
      <c r="B112" s="5"/>
      <c r="C112" s="5"/>
      <c r="D112" s="26"/>
      <c r="E112" s="26"/>
      <c r="F112" s="26"/>
      <c r="G112" s="26"/>
      <c r="H112" s="5"/>
      <c r="I112" s="5"/>
    </row>
    <row r="113" spans="1:9" x14ac:dyDescent="0.2">
      <c r="A113" s="5"/>
      <c r="B113" s="5"/>
      <c r="C113" s="5"/>
      <c r="D113" s="26"/>
      <c r="E113" s="26"/>
      <c r="F113" s="26"/>
      <c r="G113" s="26"/>
      <c r="H113" s="5"/>
      <c r="I113" s="5"/>
    </row>
    <row r="114" spans="1:9" x14ac:dyDescent="0.2">
      <c r="A114" s="5"/>
      <c r="B114" s="5"/>
      <c r="C114" s="5"/>
      <c r="D114" s="26"/>
      <c r="E114" s="26"/>
      <c r="F114" s="26"/>
      <c r="G114" s="26"/>
      <c r="H114" s="5"/>
      <c r="I114" s="5"/>
    </row>
    <row r="115" spans="1:9" x14ac:dyDescent="0.2">
      <c r="A115" s="5"/>
      <c r="B115" s="5"/>
      <c r="C115" s="5"/>
      <c r="D115" s="26"/>
      <c r="E115" s="26"/>
      <c r="F115" s="26"/>
      <c r="G115" s="26"/>
      <c r="H115" s="5"/>
      <c r="I115" s="5"/>
    </row>
    <row r="116" spans="1:9" x14ac:dyDescent="0.2">
      <c r="A116" s="5"/>
      <c r="B116" s="5"/>
      <c r="C116" s="5"/>
      <c r="D116" s="26"/>
      <c r="E116" s="26"/>
      <c r="F116" s="26"/>
      <c r="G116" s="26"/>
      <c r="H116" s="5"/>
      <c r="I116" s="5"/>
    </row>
    <row r="117" spans="1:9" x14ac:dyDescent="0.2">
      <c r="A117" s="5"/>
      <c r="B117" s="5"/>
      <c r="C117" s="5"/>
      <c r="D117" s="26"/>
      <c r="E117" s="26"/>
      <c r="F117" s="26"/>
      <c r="G117" s="26"/>
      <c r="H117" s="5"/>
      <c r="I117" s="5"/>
    </row>
    <row r="118" spans="1:9" x14ac:dyDescent="0.2">
      <c r="A118" s="5"/>
      <c r="B118" s="5"/>
      <c r="C118" s="5"/>
      <c r="D118" s="26"/>
      <c r="E118" s="26"/>
      <c r="F118" s="26"/>
      <c r="G118" s="26"/>
      <c r="H118" s="5"/>
      <c r="I118" s="5"/>
    </row>
    <row r="119" spans="1:9" x14ac:dyDescent="0.2">
      <c r="A119" s="5"/>
      <c r="B119" s="5"/>
      <c r="C119" s="5"/>
      <c r="D119" s="26"/>
      <c r="E119" s="26"/>
      <c r="F119" s="26"/>
      <c r="G119" s="26"/>
      <c r="H119" s="5"/>
      <c r="I119" s="5"/>
    </row>
    <row r="120" spans="1:9" x14ac:dyDescent="0.2">
      <c r="A120" s="5"/>
      <c r="B120" s="5"/>
      <c r="C120" s="5"/>
      <c r="D120" s="26"/>
      <c r="E120" s="26"/>
      <c r="F120" s="26"/>
      <c r="G120" s="26"/>
      <c r="H120" s="5"/>
      <c r="I120" s="5"/>
    </row>
    <row r="121" spans="1:9" x14ac:dyDescent="0.2">
      <c r="A121" s="5"/>
      <c r="B121" s="5"/>
      <c r="C121" s="5"/>
      <c r="D121" s="26"/>
      <c r="E121" s="26"/>
      <c r="F121" s="26"/>
      <c r="G121" s="26"/>
      <c r="H121" s="5"/>
      <c r="I121" s="5"/>
    </row>
    <row r="122" spans="1:9" x14ac:dyDescent="0.2">
      <c r="A122" s="5"/>
      <c r="B122" s="5"/>
      <c r="C122" s="5"/>
      <c r="D122" s="26"/>
      <c r="E122" s="26"/>
      <c r="F122" s="26"/>
      <c r="G122" s="26"/>
      <c r="H122" s="5"/>
      <c r="I122" s="5"/>
    </row>
    <row r="123" spans="1:9" x14ac:dyDescent="0.2">
      <c r="A123" s="5"/>
      <c r="B123" s="5"/>
      <c r="C123" s="5"/>
      <c r="D123" s="26"/>
      <c r="E123" s="26"/>
      <c r="F123" s="26"/>
      <c r="G123" s="26"/>
      <c r="H123" s="5"/>
      <c r="I123" s="5"/>
    </row>
    <row r="124" spans="1:9" x14ac:dyDescent="0.2">
      <c r="A124" s="5"/>
      <c r="B124" s="5"/>
      <c r="C124" s="5"/>
      <c r="D124" s="26"/>
      <c r="E124" s="26"/>
      <c r="F124" s="26"/>
      <c r="G124" s="26"/>
      <c r="H124" s="5"/>
      <c r="I124" s="5"/>
    </row>
    <row r="125" spans="1:9" x14ac:dyDescent="0.2">
      <c r="A125" s="5"/>
      <c r="B125" s="5"/>
      <c r="C125" s="5"/>
      <c r="D125" s="26"/>
      <c r="E125" s="26"/>
      <c r="F125" s="26"/>
      <c r="G125" s="26"/>
      <c r="H125" s="5"/>
      <c r="I125" s="5"/>
    </row>
    <row r="126" spans="1:9" x14ac:dyDescent="0.2">
      <c r="A126" s="5"/>
      <c r="B126" s="5"/>
      <c r="C126" s="5"/>
      <c r="D126" s="26"/>
      <c r="E126" s="26"/>
      <c r="F126" s="26"/>
      <c r="G126" s="26"/>
      <c r="H126" s="5"/>
      <c r="I126" s="5"/>
    </row>
    <row r="127" spans="1:9" x14ac:dyDescent="0.2">
      <c r="A127" s="5"/>
      <c r="B127" s="5"/>
      <c r="C127" s="5"/>
      <c r="D127" s="26"/>
      <c r="E127" s="26"/>
      <c r="F127" s="26"/>
      <c r="G127" s="26"/>
      <c r="H127" s="5"/>
      <c r="I127" s="5"/>
    </row>
    <row r="128" spans="1:9" x14ac:dyDescent="0.2">
      <c r="A128" s="5"/>
      <c r="B128" s="5"/>
      <c r="C128" s="5"/>
      <c r="D128" s="26"/>
      <c r="E128" s="26"/>
      <c r="F128" s="26"/>
      <c r="G128" s="26"/>
      <c r="H128" s="5"/>
      <c r="I128" s="5"/>
    </row>
    <row r="129" spans="1:9" x14ac:dyDescent="0.2">
      <c r="A129" s="5"/>
      <c r="B129" s="5"/>
      <c r="C129" s="5"/>
      <c r="D129" s="26"/>
      <c r="E129" s="26"/>
      <c r="F129" s="26"/>
      <c r="G129" s="26"/>
      <c r="H129" s="5"/>
      <c r="I129" s="5"/>
    </row>
    <row r="130" spans="1:9" x14ac:dyDescent="0.2">
      <c r="A130" s="5"/>
      <c r="B130" s="5"/>
      <c r="C130" s="5"/>
      <c r="D130" s="26"/>
      <c r="E130" s="26"/>
      <c r="F130" s="26"/>
      <c r="G130" s="26"/>
      <c r="H130" s="5"/>
      <c r="I130" s="5"/>
    </row>
    <row r="131" spans="1:9" x14ac:dyDescent="0.2">
      <c r="A131" s="5"/>
      <c r="B131" s="5"/>
      <c r="C131" s="5"/>
      <c r="D131" s="26"/>
      <c r="E131" s="26"/>
      <c r="F131" s="26"/>
      <c r="G131" s="26"/>
      <c r="H131" s="5"/>
      <c r="I131" s="5"/>
    </row>
  </sheetData>
  <mergeCells count="8">
    <mergeCell ref="B75:B76"/>
    <mergeCell ref="E75:E76"/>
    <mergeCell ref="H75:H76"/>
    <mergeCell ref="A2:K2"/>
    <mergeCell ref="A28:K28"/>
    <mergeCell ref="A51:K51"/>
    <mergeCell ref="A5:K5"/>
    <mergeCell ref="A3:I3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31"/>
  <sheetViews>
    <sheetView showGridLines="0" view="pageBreakPreview" zoomScale="85" zoomScaleNormal="100" zoomScaleSheetLayoutView="85" workbookViewId="0">
      <selection activeCell="M52" sqref="M52"/>
    </sheetView>
  </sheetViews>
  <sheetFormatPr baseColWidth="10" defaultRowHeight="12.75" x14ac:dyDescent="0.2"/>
  <cols>
    <col min="1" max="3" width="12.28515625" style="4" customWidth="1"/>
    <col min="4" max="7" width="12.28515625" style="27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2" spans="1:11" ht="15" customHeight="1" x14ac:dyDescent="0.2">
      <c r="A2" s="44" t="s">
        <v>23</v>
      </c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1" x14ac:dyDescent="0.2">
      <c r="A3" s="46" t="s">
        <v>0</v>
      </c>
      <c r="B3" s="46"/>
      <c r="C3" s="46"/>
      <c r="D3" s="46"/>
      <c r="E3" s="46"/>
      <c r="F3" s="46"/>
      <c r="G3" s="46"/>
      <c r="H3" s="46"/>
      <c r="I3" s="46"/>
    </row>
    <row r="4" spans="1:11" ht="35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9" t="s">
        <v>20</v>
      </c>
    </row>
    <row r="5" spans="1:11" ht="20.25" customHeight="1" x14ac:dyDescent="0.2">
      <c r="A5" s="45" t="s">
        <v>2</v>
      </c>
      <c r="B5" s="45"/>
      <c r="C5" s="45"/>
      <c r="D5" s="45"/>
      <c r="E5" s="45"/>
      <c r="F5" s="45"/>
      <c r="G5" s="45"/>
      <c r="H5" s="45"/>
      <c r="I5" s="45"/>
      <c r="J5" s="45"/>
      <c r="K5" s="45"/>
    </row>
    <row r="6" spans="1:11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1.9175715030651963E-2</v>
      </c>
      <c r="D6" s="7">
        <f t="shared" si="0"/>
        <v>1.8844974912276439E-2</v>
      </c>
      <c r="E6" s="7">
        <f t="shared" si="0"/>
        <v>0.98115502508772368</v>
      </c>
      <c r="F6" s="35">
        <f t="shared" si="0"/>
        <v>100000</v>
      </c>
      <c r="G6" s="35">
        <f t="shared" si="0"/>
        <v>1884.4974912276439</v>
      </c>
      <c r="H6" s="35">
        <f t="shared" si="0"/>
        <v>98323.219825134554</v>
      </c>
      <c r="I6" s="36">
        <f t="shared" si="0"/>
        <v>7580705.1559052784</v>
      </c>
      <c r="J6" s="34"/>
      <c r="K6" s="33">
        <f t="shared" ref="K6:K27" si="1">+K29*0.5122+K52*0.4878</f>
        <v>75.807066925052794</v>
      </c>
    </row>
    <row r="7" spans="1:11" ht="13.5" customHeight="1" x14ac:dyDescent="0.2">
      <c r="A7" s="6">
        <v>1</v>
      </c>
      <c r="B7" s="8">
        <f t="shared" si="0"/>
        <v>4</v>
      </c>
      <c r="C7" s="7">
        <f t="shared" si="0"/>
        <v>1.307846665101709E-3</v>
      </c>
      <c r="D7" s="7">
        <f t="shared" si="0"/>
        <v>5.2221446156985995E-3</v>
      </c>
      <c r="E7" s="7">
        <f t="shared" si="0"/>
        <v>0.99477785538430141</v>
      </c>
      <c r="F7" s="35">
        <f t="shared" si="0"/>
        <v>98115.502508772362</v>
      </c>
      <c r="G7" s="35">
        <f t="shared" si="0"/>
        <v>512.38465070752636</v>
      </c>
      <c r="H7" s="35">
        <f t="shared" si="0"/>
        <v>391125.65793245088</v>
      </c>
      <c r="I7" s="36">
        <f t="shared" si="0"/>
        <v>7482381.9360801447</v>
      </c>
      <c r="J7" s="34">
        <f t="shared" ref="J7:J27" si="2">+J30*0.5122+J53*0.4878</f>
        <v>0.97889468231517085</v>
      </c>
      <c r="K7" s="33">
        <f t="shared" si="1"/>
        <v>76.255525844246293</v>
      </c>
    </row>
    <row r="8" spans="1:11" ht="13.5" customHeight="1" x14ac:dyDescent="0.2">
      <c r="A8" s="6">
        <v>5</v>
      </c>
      <c r="B8" s="8">
        <f t="shared" si="0"/>
        <v>5</v>
      </c>
      <c r="C8" s="7">
        <f t="shared" si="0"/>
        <v>4.0330346159038932E-4</v>
      </c>
      <c r="D8" s="7">
        <f t="shared" si="0"/>
        <v>2.0208723217793674E-3</v>
      </c>
      <c r="E8" s="7">
        <f t="shared" si="0"/>
        <v>0.99797912767822061</v>
      </c>
      <c r="F8" s="35">
        <f t="shared" si="0"/>
        <v>97603.117858064827</v>
      </c>
      <c r="G8" s="35">
        <f t="shared" si="0"/>
        <v>197.2156337707487</v>
      </c>
      <c r="H8" s="35">
        <f t="shared" si="0"/>
        <v>487484.8274648668</v>
      </c>
      <c r="I8" s="36">
        <f t="shared" si="0"/>
        <v>7091256.2781476937</v>
      </c>
      <c r="J8" s="34">
        <f t="shared" si="2"/>
        <v>0.99598454357742816</v>
      </c>
      <c r="K8" s="33">
        <f t="shared" si="1"/>
        <v>72.646570669978189</v>
      </c>
    </row>
    <row r="9" spans="1:11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4.5638853565616559E-4</v>
      </c>
      <c r="D9" s="7">
        <f t="shared" si="0"/>
        <v>2.2709184222994378E-3</v>
      </c>
      <c r="E9" s="7">
        <f t="shared" si="0"/>
        <v>0.99772908157770057</v>
      </c>
      <c r="F9" s="35">
        <f t="shared" si="0"/>
        <v>97405.902224294085</v>
      </c>
      <c r="G9" s="35">
        <f t="shared" si="0"/>
        <v>221.42715164542329</v>
      </c>
      <c r="H9" s="35">
        <f t="shared" si="0"/>
        <v>486532.82223711803</v>
      </c>
      <c r="I9" s="36">
        <f t="shared" si="0"/>
        <v>6603771.962882827</v>
      </c>
      <c r="J9" s="34">
        <f t="shared" si="2"/>
        <v>0.99804805875799874</v>
      </c>
      <c r="K9" s="33">
        <f t="shared" si="1"/>
        <v>67.78986268061459</v>
      </c>
    </row>
    <row r="10" spans="1:11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9.5473853724709079E-4</v>
      </c>
      <c r="D10" s="7">
        <f t="shared" si="0"/>
        <v>4.7617766741161992E-3</v>
      </c>
      <c r="E10" s="7">
        <f t="shared" si="0"/>
        <v>0.99523822332588385</v>
      </c>
      <c r="F10" s="35">
        <f t="shared" si="0"/>
        <v>97184.475072648653</v>
      </c>
      <c r="G10" s="35">
        <f t="shared" si="0"/>
        <v>462.14166666592121</v>
      </c>
      <c r="H10" s="35">
        <f t="shared" si="0"/>
        <v>484892.46737377625</v>
      </c>
      <c r="I10" s="36">
        <f t="shared" si="0"/>
        <v>6117239.1406457089</v>
      </c>
      <c r="J10" s="34">
        <f t="shared" si="2"/>
        <v>0.99662644545714785</v>
      </c>
      <c r="K10" s="33">
        <f t="shared" si="1"/>
        <v>62.938055116196637</v>
      </c>
    </row>
    <row r="11" spans="1:11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1.5554759074363773E-3</v>
      </c>
      <c r="D11" s="7">
        <f t="shared" si="0"/>
        <v>7.7331954987032115E-3</v>
      </c>
      <c r="E11" s="7">
        <f t="shared" si="0"/>
        <v>0.99226680450129678</v>
      </c>
      <c r="F11" s="35">
        <f t="shared" si="0"/>
        <v>96722.333405982732</v>
      </c>
      <c r="G11" s="35">
        <f t="shared" si="0"/>
        <v>746.31193108682658</v>
      </c>
      <c r="H11" s="35">
        <f t="shared" si="0"/>
        <v>481838.63773485145</v>
      </c>
      <c r="I11" s="36">
        <f t="shared" si="0"/>
        <v>5632346.6732719336</v>
      </c>
      <c r="J11" s="34">
        <f t="shared" si="2"/>
        <v>0.99368760781476173</v>
      </c>
      <c r="K11" s="33">
        <f t="shared" si="1"/>
        <v>58.220918606805576</v>
      </c>
    </row>
    <row r="12" spans="1:11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1.879016263907275E-3</v>
      </c>
      <c r="D12" s="7">
        <f t="shared" si="0"/>
        <v>9.3386257941964427E-3</v>
      </c>
      <c r="E12" s="7">
        <f t="shared" si="0"/>
        <v>0.99066137420580358</v>
      </c>
      <c r="F12" s="35">
        <f t="shared" si="0"/>
        <v>95976.533674895909</v>
      </c>
      <c r="G12" s="35">
        <f t="shared" si="0"/>
        <v>892.38712476618446</v>
      </c>
      <c r="H12" s="35">
        <f t="shared" si="0"/>
        <v>477680.39457948017</v>
      </c>
      <c r="I12" s="36">
        <f t="shared" si="0"/>
        <v>5150508.0355370808</v>
      </c>
      <c r="J12" s="34">
        <f t="shared" si="2"/>
        <v>0.9913406592013978</v>
      </c>
      <c r="K12" s="33">
        <f t="shared" si="1"/>
        <v>53.644132968255192</v>
      </c>
    </row>
    <row r="13" spans="1:11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1.9875092894049958E-3</v>
      </c>
      <c r="D13" s="7">
        <f t="shared" si="0"/>
        <v>9.8733418822017655E-3</v>
      </c>
      <c r="E13" s="7">
        <f t="shared" si="0"/>
        <v>0.99012665811779832</v>
      </c>
      <c r="F13" s="35">
        <f t="shared" si="0"/>
        <v>95084.146550129721</v>
      </c>
      <c r="G13" s="35">
        <f t="shared" si="0"/>
        <v>933.75451379912079</v>
      </c>
      <c r="H13" s="35">
        <f t="shared" si="0"/>
        <v>473096.81080815324</v>
      </c>
      <c r="I13" s="36">
        <f t="shared" si="0"/>
        <v>4672827.6409576014</v>
      </c>
      <c r="J13" s="34">
        <f t="shared" si="2"/>
        <v>0.99035445681006351</v>
      </c>
      <c r="K13" s="33">
        <f t="shared" si="1"/>
        <v>49.115818570989902</v>
      </c>
    </row>
    <row r="14" spans="1:11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2.1261971385961032E-3</v>
      </c>
      <c r="D14" s="7">
        <f t="shared" si="0"/>
        <v>1.055755056820804E-2</v>
      </c>
      <c r="E14" s="7">
        <f t="shared" si="0"/>
        <v>0.98944244943179194</v>
      </c>
      <c r="F14" s="35">
        <f t="shared" si="0"/>
        <v>94150.392036330595</v>
      </c>
      <c r="G14" s="35">
        <f t="shared" si="0"/>
        <v>988.65412247243376</v>
      </c>
      <c r="H14" s="35">
        <f t="shared" si="0"/>
        <v>468318.59919817984</v>
      </c>
      <c r="I14" s="36">
        <f t="shared" si="0"/>
        <v>4199730.8301494475</v>
      </c>
      <c r="J14" s="34">
        <f t="shared" si="2"/>
        <v>0.9898441324961964</v>
      </c>
      <c r="K14" s="33">
        <f t="shared" si="1"/>
        <v>44.571165095709858</v>
      </c>
    </row>
    <row r="15" spans="1:11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2.5022869501218053E-3</v>
      </c>
      <c r="D15" s="7">
        <f t="shared" si="0"/>
        <v>1.2440491414434188E-2</v>
      </c>
      <c r="E15" s="7">
        <f t="shared" si="0"/>
        <v>0.98755950858556574</v>
      </c>
      <c r="F15" s="35">
        <f t="shared" si="0"/>
        <v>93161.737913858175</v>
      </c>
      <c r="G15" s="35">
        <f t="shared" si="0"/>
        <v>1152.8524914973043</v>
      </c>
      <c r="H15" s="35">
        <f t="shared" si="0"/>
        <v>463025.06652964343</v>
      </c>
      <c r="I15" s="36">
        <f t="shared" si="0"/>
        <v>3731412.2309512682</v>
      </c>
      <c r="J15" s="34">
        <f t="shared" si="2"/>
        <v>0.98863095750214658</v>
      </c>
      <c r="K15" s="33">
        <f t="shared" si="1"/>
        <v>40.012013924408322</v>
      </c>
    </row>
    <row r="16" spans="1:11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3.3059903417557894E-3</v>
      </c>
      <c r="D16" s="7">
        <f t="shared" si="4"/>
        <v>1.6380941680142168E-2</v>
      </c>
      <c r="E16" s="7">
        <f t="shared" si="4"/>
        <v>0.98361905831985785</v>
      </c>
      <c r="F16" s="35">
        <f t="shared" si="4"/>
        <v>92009.397622360862</v>
      </c>
      <c r="G16" s="35">
        <f t="shared" si="4"/>
        <v>1498.9474265003018</v>
      </c>
      <c r="H16" s="35">
        <f t="shared" si="4"/>
        <v>456482.8975894372</v>
      </c>
      <c r="I16" s="36">
        <f t="shared" si="4"/>
        <v>3268387.6766216247</v>
      </c>
      <c r="J16" s="34">
        <f t="shared" si="2"/>
        <v>0.98579438779235651</v>
      </c>
      <c r="K16" s="33">
        <f t="shared" si="1"/>
        <v>35.481567185312812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4.7417087178742868E-3</v>
      </c>
      <c r="D17" s="7">
        <f t="shared" si="4"/>
        <v>2.3423611370395114E-2</v>
      </c>
      <c r="E17" s="7">
        <f t="shared" si="4"/>
        <v>0.97657638862960483</v>
      </c>
      <c r="F17" s="35">
        <f t="shared" si="4"/>
        <v>90510.450195860569</v>
      </c>
      <c r="G17" s="35">
        <f t="shared" si="4"/>
        <v>2106.4116712057671</v>
      </c>
      <c r="H17" s="35">
        <f t="shared" si="4"/>
        <v>447592.65318972268</v>
      </c>
      <c r="I17" s="36">
        <f t="shared" si="4"/>
        <v>2811904.7790321875</v>
      </c>
      <c r="J17" s="34">
        <f t="shared" si="2"/>
        <v>0.98040678697072936</v>
      </c>
      <c r="K17" s="33">
        <f t="shared" si="1"/>
        <v>31.018209081630342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7.1400232724335155E-3</v>
      </c>
      <c r="D18" s="7">
        <f t="shared" si="4"/>
        <v>3.5094940080356699E-2</v>
      </c>
      <c r="E18" s="7">
        <f t="shared" si="4"/>
        <v>0.96490505991964326</v>
      </c>
      <c r="F18" s="35">
        <f t="shared" si="4"/>
        <v>88403.526324654798</v>
      </c>
      <c r="G18" s="35">
        <f t="shared" si="4"/>
        <v>3078.9922686180189</v>
      </c>
      <c r="H18" s="35">
        <f t="shared" si="4"/>
        <v>434798.97760280326</v>
      </c>
      <c r="I18" s="36">
        <f t="shared" si="4"/>
        <v>2364312.1258424646</v>
      </c>
      <c r="J18" s="34">
        <f t="shared" si="2"/>
        <v>0.97121551541209517</v>
      </c>
      <c r="K18" s="33">
        <f t="shared" si="1"/>
        <v>26.691772059061996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1.1040522645032264E-2</v>
      </c>
      <c r="D19" s="7">
        <f t="shared" si="4"/>
        <v>5.3756796359175366E-2</v>
      </c>
      <c r="E19" s="7">
        <f t="shared" si="4"/>
        <v>0.94624320364082459</v>
      </c>
      <c r="F19" s="35">
        <f t="shared" si="4"/>
        <v>85324.534056036777</v>
      </c>
      <c r="G19" s="35">
        <f t="shared" si="4"/>
        <v>4546.1241040546502</v>
      </c>
      <c r="H19" s="35">
        <f t="shared" si="4"/>
        <v>415961.11038312415</v>
      </c>
      <c r="I19" s="36">
        <f t="shared" si="4"/>
        <v>1929513.6604396615</v>
      </c>
      <c r="J19" s="34">
        <f t="shared" si="2"/>
        <v>0.95631924468350649</v>
      </c>
      <c r="K19" s="33">
        <f t="shared" si="1"/>
        <v>22.557298942166049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1.7300501268618099E-2</v>
      </c>
      <c r="D20" s="7">
        <f t="shared" si="4"/>
        <v>8.2979041077907711E-2</v>
      </c>
      <c r="E20" s="7">
        <f t="shared" si="4"/>
        <v>0.91702095892209234</v>
      </c>
      <c r="F20" s="35">
        <f t="shared" si="4"/>
        <v>80778.409951982117</v>
      </c>
      <c r="G20" s="35">
        <f t="shared" si="4"/>
        <v>6632.7993230308966</v>
      </c>
      <c r="H20" s="35">
        <f t="shared" si="4"/>
        <v>388264.31591681833</v>
      </c>
      <c r="I20" s="36">
        <f t="shared" si="4"/>
        <v>1513552.5500565374</v>
      </c>
      <c r="J20" s="34">
        <f t="shared" si="2"/>
        <v>0.93276867482834169</v>
      </c>
      <c r="K20" s="33">
        <f t="shared" si="1"/>
        <v>18.669878559751183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2.7270652238970725E-2</v>
      </c>
      <c r="D21" s="7">
        <f t="shared" si="4"/>
        <v>0.12778173684865657</v>
      </c>
      <c r="E21" s="7">
        <f t="shared" si="4"/>
        <v>0.87221826315134343</v>
      </c>
      <c r="F21" s="35">
        <f t="shared" si="4"/>
        <v>74146.122828951222</v>
      </c>
      <c r="G21" s="35">
        <f t="shared" si="4"/>
        <v>9358.7399371933134</v>
      </c>
      <c r="H21" s="35">
        <f t="shared" si="4"/>
        <v>348458.41988552356</v>
      </c>
      <c r="I21" s="36">
        <f t="shared" si="4"/>
        <v>1125288.234139719</v>
      </c>
      <c r="J21" s="34">
        <f t="shared" si="2"/>
        <v>0.8963070025825044</v>
      </c>
      <c r="K21" s="33">
        <f t="shared" si="1"/>
        <v>15.104091392590941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4.3076801891416217E-2</v>
      </c>
      <c r="D22" s="7">
        <f t="shared" si="4"/>
        <v>0.1946125248431424</v>
      </c>
      <c r="E22" s="7">
        <f t="shared" si="4"/>
        <v>0.8053874751568576</v>
      </c>
      <c r="F22" s="35">
        <f t="shared" si="4"/>
        <v>64787.382891757923</v>
      </c>
      <c r="G22" s="35">
        <f t="shared" si="4"/>
        <v>12433.896728655725</v>
      </c>
      <c r="H22" s="35">
        <f t="shared" si="4"/>
        <v>293900.89598644275</v>
      </c>
      <c r="I22" s="36">
        <f t="shared" si="4"/>
        <v>776830.32645419543</v>
      </c>
      <c r="J22" s="34">
        <f t="shared" si="2"/>
        <v>0.84137355716909235</v>
      </c>
      <c r="K22" s="33">
        <f t="shared" si="1"/>
        <v>11.909904446819226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6.7968130683436601E-2</v>
      </c>
      <c r="D23" s="7">
        <f t="shared" si="4"/>
        <v>0.29024089500351086</v>
      </c>
      <c r="E23" s="7">
        <f t="shared" si="4"/>
        <v>0.70975910499648909</v>
      </c>
      <c r="F23" s="35">
        <f t="shared" si="4"/>
        <v>52353.486163102192</v>
      </c>
      <c r="G23" s="35">
        <f t="shared" si="4"/>
        <v>14971.094474641741</v>
      </c>
      <c r="H23" s="35">
        <f t="shared" si="4"/>
        <v>224784.21074043724</v>
      </c>
      <c r="I23" s="36">
        <f t="shared" si="4"/>
        <v>482929.43046775274</v>
      </c>
      <c r="J23" s="34">
        <f t="shared" si="2"/>
        <v>0.76144446304597047</v>
      </c>
      <c r="K23" s="33">
        <f t="shared" si="1"/>
        <v>9.1441005717799868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0.10683955691026559</v>
      </c>
      <c r="D24" s="7">
        <f t="shared" si="4"/>
        <v>0.41859849870536603</v>
      </c>
      <c r="E24" s="7">
        <f t="shared" si="4"/>
        <v>0.58140150129463397</v>
      </c>
      <c r="F24" s="35">
        <f t="shared" si="4"/>
        <v>37382.391688460455</v>
      </c>
      <c r="G24" s="35">
        <f t="shared" si="4"/>
        <v>15427.01907251396</v>
      </c>
      <c r="H24" s="35">
        <f t="shared" si="4"/>
        <v>147518.31554266124</v>
      </c>
      <c r="I24" s="36">
        <f t="shared" si="4"/>
        <v>258145.21972731553</v>
      </c>
      <c r="J24" s="34">
        <f t="shared" si="2"/>
        <v>0.65126628022436717</v>
      </c>
      <c r="K24" s="33">
        <f t="shared" si="1"/>
        <v>6.8341332039227094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0.16673682331205308</v>
      </c>
      <c r="D25" s="7">
        <f t="shared" si="4"/>
        <v>0.57474846274619062</v>
      </c>
      <c r="E25" s="7">
        <f t="shared" si="4"/>
        <v>0.42525153725380938</v>
      </c>
      <c r="F25" s="35">
        <f t="shared" si="4"/>
        <v>21954.860415946489</v>
      </c>
      <c r="G25" s="35">
        <f t="shared" si="4"/>
        <v>12474.897188304123</v>
      </c>
      <c r="H25" s="35">
        <f t="shared" si="4"/>
        <v>76340.062267473899</v>
      </c>
      <c r="I25" s="36">
        <f t="shared" si="4"/>
        <v>110626.9041846543</v>
      </c>
      <c r="J25" s="34">
        <f t="shared" si="2"/>
        <v>0.51129140945750939</v>
      </c>
      <c r="K25" s="33">
        <f t="shared" si="1"/>
        <v>4.979238395550972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0.25745600411274416</v>
      </c>
      <c r="D26" s="7">
        <f t="shared" si="5"/>
        <v>0.7385423140759334</v>
      </c>
      <c r="E26" s="7">
        <f t="shared" si="5"/>
        <v>0.26145768592406665</v>
      </c>
      <c r="F26" s="35">
        <f t="shared" si="5"/>
        <v>9479.9632276423654</v>
      </c>
      <c r="G26" s="35">
        <f t="shared" si="5"/>
        <v>6954.4409720780914</v>
      </c>
      <c r="H26" s="35">
        <f t="shared" si="5"/>
        <v>27438.318338952849</v>
      </c>
      <c r="I26" s="36">
        <f t="shared" si="5"/>
        <v>34286.841917180398</v>
      </c>
      <c r="J26" s="34">
        <f t="shared" si="2"/>
        <v>0.35354208418067656</v>
      </c>
      <c r="K26" s="33">
        <f t="shared" si="1"/>
        <v>3.5787583061123289</v>
      </c>
    </row>
    <row r="27" spans="1:11" ht="13.5" customHeight="1" x14ac:dyDescent="0.2">
      <c r="A27" s="9" t="s">
        <v>3</v>
      </c>
      <c r="B27" s="37" t="s">
        <v>10</v>
      </c>
      <c r="C27" s="7">
        <f t="shared" ref="C27:I27" si="6">+C50*0.5122+C73*0.4878</f>
        <v>0.37130224360968578</v>
      </c>
      <c r="D27" s="7">
        <f t="shared" si="6"/>
        <v>1</v>
      </c>
      <c r="E27" s="7">
        <f t="shared" si="6"/>
        <v>0</v>
      </c>
      <c r="F27" s="35">
        <f t="shared" si="6"/>
        <v>2525.522255564274</v>
      </c>
      <c r="G27" s="35">
        <f t="shared" si="6"/>
        <v>2525.522255564274</v>
      </c>
      <c r="H27" s="35">
        <f t="shared" si="6"/>
        <v>6848.5235782275522</v>
      </c>
      <c r="I27" s="36">
        <f t="shared" si="6"/>
        <v>6848.5235782275522</v>
      </c>
      <c r="J27" s="34">
        <f t="shared" si="2"/>
        <v>0.19679575194182894</v>
      </c>
      <c r="K27" s="33">
        <f t="shared" si="1"/>
        <v>2.6961784170918146</v>
      </c>
    </row>
    <row r="28" spans="1:11" ht="20.25" customHeight="1" x14ac:dyDescent="0.2">
      <c r="A28" s="45" t="s">
        <v>4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</row>
    <row r="29" spans="1:11" ht="13.5" customHeight="1" x14ac:dyDescent="0.2">
      <c r="A29" s="6">
        <v>0</v>
      </c>
      <c r="B29" s="32">
        <v>1</v>
      </c>
      <c r="C29" s="7">
        <v>2.172E-2</v>
      </c>
      <c r="D29" s="7">
        <v>2.1299999999999999E-2</v>
      </c>
      <c r="E29" s="7">
        <v>0.97870000000000001</v>
      </c>
      <c r="F29" s="35">
        <v>100000</v>
      </c>
      <c r="G29" s="35">
        <v>2130</v>
      </c>
      <c r="H29" s="35">
        <v>98094</v>
      </c>
      <c r="I29" s="36">
        <v>7302997</v>
      </c>
      <c r="J29" s="34"/>
      <c r="K29" s="33">
        <v>73.03</v>
      </c>
    </row>
    <row r="30" spans="1:11" ht="13.5" customHeight="1" x14ac:dyDescent="0.2">
      <c r="A30" s="6">
        <v>1</v>
      </c>
      <c r="B30" s="32">
        <v>4</v>
      </c>
      <c r="C30" s="7">
        <v>1.2899999999999999E-3</v>
      </c>
      <c r="D30" s="7">
        <v>5.1599999999999997E-3</v>
      </c>
      <c r="E30" s="7">
        <v>0.99483999999999995</v>
      </c>
      <c r="F30" s="35">
        <v>97870</v>
      </c>
      <c r="G30" s="35">
        <v>505</v>
      </c>
      <c r="H30" s="35">
        <v>390209</v>
      </c>
      <c r="I30" s="36">
        <v>7204903</v>
      </c>
      <c r="J30" s="34">
        <v>0.97660000000000002</v>
      </c>
      <c r="K30" s="33">
        <v>73.62</v>
      </c>
    </row>
    <row r="31" spans="1:11" ht="13.5" customHeight="1" x14ac:dyDescent="0.2">
      <c r="A31" s="6">
        <v>5</v>
      </c>
      <c r="B31" s="32">
        <v>5</v>
      </c>
      <c r="C31" s="7">
        <v>4.6000000000000001E-4</v>
      </c>
      <c r="D31" s="7">
        <v>2.31E-3</v>
      </c>
      <c r="E31" s="7">
        <v>0.99768999999999997</v>
      </c>
      <c r="F31" s="35">
        <v>97365</v>
      </c>
      <c r="G31" s="35">
        <v>225</v>
      </c>
      <c r="H31" s="35">
        <v>486215</v>
      </c>
      <c r="I31" s="36">
        <v>6814694</v>
      </c>
      <c r="J31" s="34">
        <v>0.99572000000000005</v>
      </c>
      <c r="K31" s="33">
        <v>69.989999999999995</v>
      </c>
    </row>
    <row r="32" spans="1:11" ht="13.5" customHeight="1" x14ac:dyDescent="0.2">
      <c r="A32" s="9">
        <f t="shared" ref="A32:A46" si="7">+A31+5</f>
        <v>10</v>
      </c>
      <c r="B32" s="32">
        <v>5</v>
      </c>
      <c r="C32" s="7">
        <v>5.4000000000000001E-4</v>
      </c>
      <c r="D32" s="7">
        <v>2.6800000000000001E-3</v>
      </c>
      <c r="E32" s="7">
        <v>0.99731999999999998</v>
      </c>
      <c r="F32" s="35">
        <v>97140</v>
      </c>
      <c r="G32" s="35">
        <v>261</v>
      </c>
      <c r="H32" s="35">
        <v>485134</v>
      </c>
      <c r="I32" s="36">
        <v>6328480</v>
      </c>
      <c r="J32" s="34">
        <v>0.99778</v>
      </c>
      <c r="K32" s="33">
        <v>65.150000000000006</v>
      </c>
    </row>
    <row r="33" spans="1:11" ht="13.5" customHeight="1" x14ac:dyDescent="0.2">
      <c r="A33" s="9">
        <f t="shared" si="7"/>
        <v>15</v>
      </c>
      <c r="B33" s="32">
        <v>5</v>
      </c>
      <c r="C33" s="7">
        <v>1.3500000000000001E-3</v>
      </c>
      <c r="D33" s="7">
        <v>6.7299999999999999E-3</v>
      </c>
      <c r="E33" s="7">
        <v>0.99326999999999999</v>
      </c>
      <c r="F33" s="35">
        <v>96879</v>
      </c>
      <c r="G33" s="35">
        <v>652</v>
      </c>
      <c r="H33" s="35">
        <v>482974</v>
      </c>
      <c r="I33" s="36">
        <v>5843346</v>
      </c>
      <c r="J33" s="34">
        <v>0.99555000000000005</v>
      </c>
      <c r="K33" s="33">
        <v>60.32</v>
      </c>
    </row>
    <row r="34" spans="1:11" ht="13.5" customHeight="1" x14ac:dyDescent="0.2">
      <c r="A34" s="9">
        <f t="shared" si="7"/>
        <v>20</v>
      </c>
      <c r="B34" s="32">
        <v>5</v>
      </c>
      <c r="C34" s="7">
        <v>2.33E-3</v>
      </c>
      <c r="D34" s="7">
        <v>1.157E-2</v>
      </c>
      <c r="E34" s="7">
        <v>0.98843000000000003</v>
      </c>
      <c r="F34" s="35">
        <v>96227</v>
      </c>
      <c r="G34" s="35">
        <v>1114</v>
      </c>
      <c r="H34" s="35">
        <v>478494</v>
      </c>
      <c r="I34" s="36">
        <v>5360372</v>
      </c>
      <c r="J34" s="34">
        <v>0.99072000000000005</v>
      </c>
      <c r="K34" s="33">
        <v>55.71</v>
      </c>
    </row>
    <row r="35" spans="1:11" ht="13.5" customHeight="1" x14ac:dyDescent="0.2">
      <c r="A35" s="9">
        <f t="shared" si="7"/>
        <v>25</v>
      </c>
      <c r="B35" s="32">
        <v>5</v>
      </c>
      <c r="C35" s="7">
        <v>2.7699999999999999E-3</v>
      </c>
      <c r="D35" s="7">
        <v>1.375E-2</v>
      </c>
      <c r="E35" s="7">
        <v>0.98624999999999996</v>
      </c>
      <c r="F35" s="35">
        <v>95114</v>
      </c>
      <c r="G35" s="35">
        <v>1308</v>
      </c>
      <c r="H35" s="35">
        <v>472320</v>
      </c>
      <c r="I35" s="36">
        <v>4881878</v>
      </c>
      <c r="J35" s="34">
        <v>0.98709999999999998</v>
      </c>
      <c r="K35" s="33">
        <v>51.33</v>
      </c>
    </row>
    <row r="36" spans="1:11" ht="13.5" customHeight="1" x14ac:dyDescent="0.2">
      <c r="A36" s="9">
        <f t="shared" si="7"/>
        <v>30</v>
      </c>
      <c r="B36" s="32">
        <v>5</v>
      </c>
      <c r="C36" s="7">
        <v>2.7799999999999999E-3</v>
      </c>
      <c r="D36" s="7">
        <v>1.379E-2</v>
      </c>
      <c r="E36" s="7">
        <v>0.98621000000000003</v>
      </c>
      <c r="F36" s="35">
        <v>93806</v>
      </c>
      <c r="G36" s="35">
        <v>1294</v>
      </c>
      <c r="H36" s="35">
        <v>465774</v>
      </c>
      <c r="I36" s="36">
        <v>4409558</v>
      </c>
      <c r="J36" s="34">
        <v>0.98614000000000002</v>
      </c>
      <c r="K36" s="33">
        <v>47.01</v>
      </c>
    </row>
    <row r="37" spans="1:11" ht="13.5" customHeight="1" x14ac:dyDescent="0.2">
      <c r="A37" s="9">
        <f t="shared" si="7"/>
        <v>35</v>
      </c>
      <c r="B37" s="32">
        <v>5</v>
      </c>
      <c r="C37" s="7">
        <v>2.7899999999999999E-3</v>
      </c>
      <c r="D37" s="7">
        <v>1.383E-2</v>
      </c>
      <c r="E37" s="7">
        <v>0.98616999999999999</v>
      </c>
      <c r="F37" s="35">
        <v>92512</v>
      </c>
      <c r="G37" s="35">
        <v>1280</v>
      </c>
      <c r="H37" s="35">
        <v>459377</v>
      </c>
      <c r="I37" s="36">
        <v>3943784</v>
      </c>
      <c r="J37" s="34">
        <v>0.98626999999999998</v>
      </c>
      <c r="K37" s="33">
        <v>42.63</v>
      </c>
    </row>
    <row r="38" spans="1:11" ht="13.5" customHeight="1" x14ac:dyDescent="0.2">
      <c r="A38" s="9">
        <f t="shared" si="7"/>
        <v>40</v>
      </c>
      <c r="B38" s="32">
        <v>5</v>
      </c>
      <c r="C38" s="7">
        <v>3.13E-3</v>
      </c>
      <c r="D38" s="7">
        <v>1.555E-2</v>
      </c>
      <c r="E38" s="7">
        <v>0.98445000000000005</v>
      </c>
      <c r="F38" s="35">
        <v>91232</v>
      </c>
      <c r="G38" s="35">
        <v>1419</v>
      </c>
      <c r="H38" s="35">
        <v>452714</v>
      </c>
      <c r="I38" s="36">
        <v>3484407</v>
      </c>
      <c r="J38" s="34">
        <v>0.98548999999999998</v>
      </c>
      <c r="K38" s="33">
        <v>38.19</v>
      </c>
    </row>
    <row r="39" spans="1:11" ht="13.5" customHeight="1" x14ac:dyDescent="0.2">
      <c r="A39" s="9">
        <f t="shared" si="7"/>
        <v>45</v>
      </c>
      <c r="B39" s="32">
        <v>5</v>
      </c>
      <c r="C39" s="7">
        <v>4.0600000000000002E-3</v>
      </c>
      <c r="D39" s="7">
        <v>2.0080000000000001E-2</v>
      </c>
      <c r="E39" s="7">
        <v>0.97992000000000001</v>
      </c>
      <c r="F39" s="35">
        <v>89814</v>
      </c>
      <c r="G39" s="35">
        <v>1804</v>
      </c>
      <c r="H39" s="35">
        <v>444772</v>
      </c>
      <c r="I39" s="36">
        <v>3031694</v>
      </c>
      <c r="J39" s="34">
        <v>0.98246</v>
      </c>
      <c r="K39" s="33">
        <v>33.76</v>
      </c>
    </row>
    <row r="40" spans="1:11" ht="13.5" customHeight="1" x14ac:dyDescent="0.2">
      <c r="A40" s="9">
        <f t="shared" si="7"/>
        <v>50</v>
      </c>
      <c r="B40" s="32">
        <v>5</v>
      </c>
      <c r="C40" s="7">
        <v>5.7999999999999996E-3</v>
      </c>
      <c r="D40" s="7">
        <v>2.8590000000000001E-2</v>
      </c>
      <c r="E40" s="7">
        <v>0.97141</v>
      </c>
      <c r="F40" s="35">
        <v>88010</v>
      </c>
      <c r="G40" s="35">
        <v>2516</v>
      </c>
      <c r="H40" s="35">
        <v>434120</v>
      </c>
      <c r="I40" s="36">
        <v>2586922</v>
      </c>
      <c r="J40" s="34">
        <v>0.97604999999999997</v>
      </c>
      <c r="K40" s="33">
        <v>29.39</v>
      </c>
    </row>
    <row r="41" spans="1:11" ht="13.5" customHeight="1" x14ac:dyDescent="0.2">
      <c r="A41" s="9">
        <f t="shared" si="7"/>
        <v>55</v>
      </c>
      <c r="B41" s="32">
        <v>5</v>
      </c>
      <c r="C41" s="7">
        <v>8.7100000000000007E-3</v>
      </c>
      <c r="D41" s="7">
        <v>4.2700000000000002E-2</v>
      </c>
      <c r="E41" s="7">
        <v>0.95730000000000004</v>
      </c>
      <c r="F41" s="35">
        <v>85493</v>
      </c>
      <c r="G41" s="35">
        <v>3650</v>
      </c>
      <c r="H41" s="35">
        <v>418893</v>
      </c>
      <c r="I41" s="36">
        <v>2152802</v>
      </c>
      <c r="J41" s="34">
        <v>0.96492</v>
      </c>
      <c r="K41" s="33">
        <v>25.18</v>
      </c>
    </row>
    <row r="42" spans="1:11" ht="13.5" customHeight="1" x14ac:dyDescent="0.2">
      <c r="A42" s="9">
        <f t="shared" si="7"/>
        <v>60</v>
      </c>
      <c r="B42" s="32">
        <v>5</v>
      </c>
      <c r="C42" s="7">
        <v>1.338E-2</v>
      </c>
      <c r="D42" s="7">
        <v>6.4879999999999993E-2</v>
      </c>
      <c r="E42" s="7">
        <v>0.93511999999999995</v>
      </c>
      <c r="F42" s="35">
        <v>81843</v>
      </c>
      <c r="G42" s="35">
        <v>5310</v>
      </c>
      <c r="H42" s="35">
        <v>396721</v>
      </c>
      <c r="I42" s="36">
        <v>1733910</v>
      </c>
      <c r="J42" s="34">
        <v>0.94706999999999997</v>
      </c>
      <c r="K42" s="33">
        <v>21.19</v>
      </c>
    </row>
    <row r="43" spans="1:11" ht="13.5" customHeight="1" x14ac:dyDescent="0.2">
      <c r="A43" s="9">
        <f t="shared" si="7"/>
        <v>65</v>
      </c>
      <c r="B43" s="32">
        <v>5</v>
      </c>
      <c r="C43" s="7">
        <v>2.0719999999999999E-2</v>
      </c>
      <c r="D43" s="7">
        <v>9.8750000000000004E-2</v>
      </c>
      <c r="E43" s="7">
        <v>0.90125</v>
      </c>
      <c r="F43" s="35">
        <v>76533</v>
      </c>
      <c r="G43" s="35">
        <v>7558</v>
      </c>
      <c r="H43" s="35">
        <v>364769</v>
      </c>
      <c r="I43" s="36">
        <v>1337189</v>
      </c>
      <c r="J43" s="34">
        <v>0.91946000000000006</v>
      </c>
      <c r="K43" s="33">
        <v>17.47</v>
      </c>
    </row>
    <row r="44" spans="1:11" ht="13.5" customHeight="1" x14ac:dyDescent="0.2">
      <c r="A44" s="9">
        <f t="shared" si="7"/>
        <v>70</v>
      </c>
      <c r="B44" s="32">
        <v>5</v>
      </c>
      <c r="C44" s="7">
        <v>3.2129999999999999E-2</v>
      </c>
      <c r="D44" s="7">
        <v>0.14915999999999999</v>
      </c>
      <c r="E44" s="7">
        <v>0.85084000000000004</v>
      </c>
      <c r="F44" s="35">
        <v>68976</v>
      </c>
      <c r="G44" s="35">
        <v>10289</v>
      </c>
      <c r="H44" s="35">
        <v>320223</v>
      </c>
      <c r="I44" s="36">
        <v>972420</v>
      </c>
      <c r="J44" s="34">
        <v>0.87787999999999999</v>
      </c>
      <c r="K44" s="33">
        <v>14.1</v>
      </c>
    </row>
    <row r="45" spans="1:11" ht="13.5" customHeight="1" x14ac:dyDescent="0.2">
      <c r="A45" s="9">
        <f t="shared" si="7"/>
        <v>75</v>
      </c>
      <c r="B45" s="32">
        <v>5</v>
      </c>
      <c r="C45" s="7">
        <v>4.9759999999999999E-2</v>
      </c>
      <c r="D45" s="7">
        <v>0.22187000000000001</v>
      </c>
      <c r="E45" s="7">
        <v>0.77812999999999999</v>
      </c>
      <c r="F45" s="35">
        <v>58687</v>
      </c>
      <c r="G45" s="35">
        <v>13021</v>
      </c>
      <c r="H45" s="35">
        <v>261691</v>
      </c>
      <c r="I45" s="36">
        <v>652198</v>
      </c>
      <c r="J45" s="34">
        <v>0.81720999999999999</v>
      </c>
      <c r="K45" s="33">
        <v>11.11</v>
      </c>
    </row>
    <row r="46" spans="1:11" ht="13.5" customHeight="1" x14ac:dyDescent="0.2">
      <c r="A46" s="9">
        <f t="shared" si="7"/>
        <v>80</v>
      </c>
      <c r="B46" s="32">
        <v>5</v>
      </c>
      <c r="C46" s="7">
        <v>7.6780000000000001E-2</v>
      </c>
      <c r="D46" s="7">
        <v>0.32211000000000001</v>
      </c>
      <c r="E46" s="7">
        <v>0.67788999999999999</v>
      </c>
      <c r="F46" s="35">
        <v>45666</v>
      </c>
      <c r="G46" s="35">
        <v>14709</v>
      </c>
      <c r="H46" s="35">
        <v>191566</v>
      </c>
      <c r="I46" s="36">
        <v>390507</v>
      </c>
      <c r="J46" s="34">
        <v>0.73202999999999996</v>
      </c>
      <c r="K46" s="33">
        <v>8.5500000000000007</v>
      </c>
    </row>
    <row r="47" spans="1:11" ht="13.5" customHeight="1" x14ac:dyDescent="0.2">
      <c r="A47" s="9">
        <v>85</v>
      </c>
      <c r="B47" s="32">
        <v>5</v>
      </c>
      <c r="C47" s="7">
        <v>0.11781999999999999</v>
      </c>
      <c r="D47" s="7">
        <v>0.45134999999999997</v>
      </c>
      <c r="E47" s="7">
        <v>0.54864999999999997</v>
      </c>
      <c r="F47" s="35">
        <v>30957</v>
      </c>
      <c r="G47" s="35">
        <v>13972</v>
      </c>
      <c r="H47" s="35">
        <v>118592</v>
      </c>
      <c r="I47" s="36">
        <v>198941</v>
      </c>
      <c r="J47" s="34">
        <v>0.61906000000000005</v>
      </c>
      <c r="K47" s="33">
        <v>6.43</v>
      </c>
    </row>
    <row r="48" spans="1:11" ht="13.5" customHeight="1" x14ac:dyDescent="0.2">
      <c r="A48" s="9">
        <v>90</v>
      </c>
      <c r="B48" s="32">
        <v>5</v>
      </c>
      <c r="C48" s="7">
        <v>0.17927000000000001</v>
      </c>
      <c r="D48" s="7">
        <v>0.60226999999999997</v>
      </c>
      <c r="E48" s="7">
        <v>0.39772999999999997</v>
      </c>
      <c r="F48" s="35">
        <v>16984</v>
      </c>
      <c r="G48" s="35">
        <v>10229</v>
      </c>
      <c r="H48" s="35">
        <v>57060</v>
      </c>
      <c r="I48" s="36">
        <v>80349</v>
      </c>
      <c r="J48" s="34">
        <v>0.48115000000000002</v>
      </c>
      <c r="K48" s="33">
        <v>4.7300000000000004</v>
      </c>
    </row>
    <row r="49" spans="1:12" ht="13.5" customHeight="1" x14ac:dyDescent="0.2">
      <c r="A49" s="9">
        <v>95</v>
      </c>
      <c r="B49" s="32">
        <v>5</v>
      </c>
      <c r="C49" s="7">
        <v>0.26971000000000001</v>
      </c>
      <c r="D49" s="7">
        <v>0.75497000000000003</v>
      </c>
      <c r="E49" s="7">
        <v>0.24503</v>
      </c>
      <c r="F49" s="35">
        <v>6755</v>
      </c>
      <c r="G49" s="35">
        <v>5100</v>
      </c>
      <c r="H49" s="35">
        <v>18909</v>
      </c>
      <c r="I49" s="36">
        <v>23289</v>
      </c>
      <c r="J49" s="34">
        <v>0.33138000000000001</v>
      </c>
      <c r="K49" s="33">
        <v>3.45</v>
      </c>
    </row>
    <row r="50" spans="1:12" ht="13.5" customHeight="1" x14ac:dyDescent="0.2">
      <c r="A50" s="9" t="s">
        <v>3</v>
      </c>
      <c r="B50" s="32" t="s">
        <v>10</v>
      </c>
      <c r="C50" s="7">
        <v>0.37792999999999999</v>
      </c>
      <c r="D50" s="7">
        <v>1</v>
      </c>
      <c r="E50" s="7">
        <v>0</v>
      </c>
      <c r="F50" s="35">
        <v>1655</v>
      </c>
      <c r="G50" s="35">
        <v>1655</v>
      </c>
      <c r="H50" s="35">
        <v>4380</v>
      </c>
      <c r="I50" s="36">
        <v>4380</v>
      </c>
      <c r="J50" s="34">
        <v>0.18806</v>
      </c>
      <c r="K50" s="33">
        <v>2.65</v>
      </c>
    </row>
    <row r="51" spans="1:12" ht="20.25" customHeight="1" x14ac:dyDescent="0.2">
      <c r="A51" s="45" t="s">
        <v>5</v>
      </c>
      <c r="B51" s="45"/>
      <c r="C51" s="45"/>
      <c r="D51" s="45"/>
      <c r="E51" s="45"/>
      <c r="F51" s="45"/>
      <c r="G51" s="45"/>
      <c r="H51" s="45"/>
      <c r="I51" s="45"/>
      <c r="J51" s="45"/>
      <c r="K51" s="45"/>
    </row>
    <row r="52" spans="1:12" ht="13.5" customHeight="1" x14ac:dyDescent="0.2">
      <c r="A52" s="6">
        <v>0</v>
      </c>
      <c r="B52" s="10">
        <v>1</v>
      </c>
      <c r="C52" s="7">
        <v>1.6504163654473068E-2</v>
      </c>
      <c r="D52" s="7">
        <v>1.6267148241649119E-2</v>
      </c>
      <c r="E52" s="7">
        <v>0.9837328517583509</v>
      </c>
      <c r="F52" s="35">
        <v>100000</v>
      </c>
      <c r="G52" s="35">
        <v>1626.714824164912</v>
      </c>
      <c r="H52" s="35">
        <v>98563.905340579251</v>
      </c>
      <c r="I52" s="36">
        <v>7872304.4126799488</v>
      </c>
      <c r="J52" s="34"/>
      <c r="K52" s="33">
        <v>78.723044126799493</v>
      </c>
      <c r="L52" s="30"/>
    </row>
    <row r="53" spans="1:12" ht="13.5" customHeight="1" x14ac:dyDescent="0.2">
      <c r="A53" s="6">
        <v>1</v>
      </c>
      <c r="B53" s="10">
        <v>4</v>
      </c>
      <c r="C53" s="7">
        <v>1.3265860293187968E-3</v>
      </c>
      <c r="D53" s="7">
        <v>5.2873977361594902E-3</v>
      </c>
      <c r="E53" s="7">
        <v>0.99471260226384051</v>
      </c>
      <c r="F53" s="35">
        <v>98373.285175835088</v>
      </c>
      <c r="G53" s="35">
        <v>520.13868533728237</v>
      </c>
      <c r="H53" s="35">
        <v>392088.16755319975</v>
      </c>
      <c r="I53" s="36">
        <v>7773740.5073393695</v>
      </c>
      <c r="J53" s="34">
        <v>0.98130414578755809</v>
      </c>
      <c r="K53" s="33">
        <v>79.022882009524992</v>
      </c>
    </row>
    <row r="54" spans="1:12" ht="13.5" customHeight="1" x14ac:dyDescent="0.2">
      <c r="A54" s="6">
        <v>5</v>
      </c>
      <c r="B54" s="10">
        <v>5</v>
      </c>
      <c r="C54" s="7">
        <v>3.4377093396963782E-4</v>
      </c>
      <c r="D54" s="7">
        <v>1.717282332471028E-3</v>
      </c>
      <c r="E54" s="7">
        <v>0.99828271766752896</v>
      </c>
      <c r="F54" s="35">
        <v>97853.146490497806</v>
      </c>
      <c r="G54" s="35">
        <v>168.04147964483127</v>
      </c>
      <c r="H54" s="35">
        <v>488818.17233470024</v>
      </c>
      <c r="I54" s="36">
        <v>7381652.3397861701</v>
      </c>
      <c r="J54" s="34">
        <v>0.99626231975692514</v>
      </c>
      <c r="K54" s="33">
        <v>75.43602433369864</v>
      </c>
    </row>
    <row r="55" spans="1:12" ht="13.5" customHeight="1" x14ac:dyDescent="0.2">
      <c r="A55" s="9">
        <f t="shared" ref="A55:A69" si="8">+A54+5</f>
        <v>10</v>
      </c>
      <c r="B55" s="10">
        <v>5</v>
      </c>
      <c r="C55" s="7">
        <v>3.6859478404297993E-4</v>
      </c>
      <c r="D55" s="7">
        <v>1.8413743794576417E-3</v>
      </c>
      <c r="E55" s="7">
        <v>0.99815862562054236</v>
      </c>
      <c r="F55" s="35">
        <v>97685.105010852974</v>
      </c>
      <c r="G55" s="35">
        <v>179.87484962161398</v>
      </c>
      <c r="H55" s="35">
        <v>488001.61426223465</v>
      </c>
      <c r="I55" s="36">
        <v>6892834.1674514702</v>
      </c>
      <c r="J55" s="34">
        <v>0.99832952594915703</v>
      </c>
      <c r="K55" s="33">
        <v>70.561772612986033</v>
      </c>
    </row>
    <row r="56" spans="1:12" ht="13.5" customHeight="1" x14ac:dyDescent="0.2">
      <c r="A56" s="9">
        <f t="shared" si="8"/>
        <v>15</v>
      </c>
      <c r="B56" s="10">
        <v>5</v>
      </c>
      <c r="C56" s="7">
        <v>5.3970589841552017E-4</v>
      </c>
      <c r="D56" s="7">
        <v>2.695101832956538E-3</v>
      </c>
      <c r="E56" s="7">
        <v>0.99730489816704349</v>
      </c>
      <c r="F56" s="35">
        <v>97505.23016123136</v>
      </c>
      <c r="G56" s="35">
        <v>262.78652453038376</v>
      </c>
      <c r="H56" s="35">
        <v>486906.89744521584</v>
      </c>
      <c r="I56" s="36">
        <v>6404832.5531892357</v>
      </c>
      <c r="J56" s="34">
        <v>0.99775673525450559</v>
      </c>
      <c r="K56" s="33">
        <v>65.687066658869696</v>
      </c>
    </row>
    <row r="57" spans="1:12" ht="13.5" customHeight="1" x14ac:dyDescent="0.2">
      <c r="A57" s="9">
        <f t="shared" si="8"/>
        <v>20</v>
      </c>
      <c r="B57" s="10">
        <v>5</v>
      </c>
      <c r="C57" s="7">
        <v>7.4220973234189695E-4</v>
      </c>
      <c r="D57" s="7">
        <v>3.704472117062753E-3</v>
      </c>
      <c r="E57" s="7">
        <v>0.99629552788293729</v>
      </c>
      <c r="F57" s="35">
        <v>97242.443636700977</v>
      </c>
      <c r="G57" s="35">
        <v>360.23192104720511</v>
      </c>
      <c r="H57" s="35">
        <v>485350.57592220471</v>
      </c>
      <c r="I57" s="36">
        <v>5917925.6557440199</v>
      </c>
      <c r="J57" s="34">
        <v>0.99680365685683014</v>
      </c>
      <c r="K57" s="33">
        <v>60.85743461829761</v>
      </c>
    </row>
    <row r="58" spans="1:12" ht="13.5" customHeight="1" x14ac:dyDescent="0.2">
      <c r="A58" s="9">
        <f t="shared" si="8"/>
        <v>25</v>
      </c>
      <c r="B58" s="10">
        <v>5</v>
      </c>
      <c r="C58" s="7">
        <v>9.4346507566067065E-4</v>
      </c>
      <c r="D58" s="7">
        <v>4.7065924440271474E-3</v>
      </c>
      <c r="E58" s="7">
        <v>0.99529340755597284</v>
      </c>
      <c r="F58" s="35">
        <v>96882.211715653772</v>
      </c>
      <c r="G58" s="35">
        <v>455.98508562153438</v>
      </c>
      <c r="H58" s="35">
        <v>483308.91877712205</v>
      </c>
      <c r="I58" s="36">
        <v>5432575.0798218148</v>
      </c>
      <c r="J58" s="34">
        <v>0.99579343829724865</v>
      </c>
      <c r="K58" s="33">
        <v>56.074020025123403</v>
      </c>
    </row>
    <row r="59" spans="1:12" ht="13.5" customHeight="1" x14ac:dyDescent="0.2">
      <c r="A59" s="9">
        <f t="shared" si="8"/>
        <v>30</v>
      </c>
      <c r="B59" s="10">
        <v>5</v>
      </c>
      <c r="C59" s="7">
        <v>1.1553777970582124E-3</v>
      </c>
      <c r="D59" s="7">
        <v>5.7607705662192799E-3</v>
      </c>
      <c r="E59" s="7">
        <v>0.99423922943378074</v>
      </c>
      <c r="F59" s="35">
        <v>96426.226630032237</v>
      </c>
      <c r="G59" s="35">
        <v>555.4893681818794</v>
      </c>
      <c r="H59" s="35">
        <v>480785.91227583692</v>
      </c>
      <c r="I59" s="36">
        <v>4949266.1610446926</v>
      </c>
      <c r="J59" s="34">
        <v>0.99477972285785887</v>
      </c>
      <c r="K59" s="33">
        <v>51.326971240241697</v>
      </c>
    </row>
    <row r="60" spans="1:12" ht="13.5" customHeight="1" x14ac:dyDescent="0.2">
      <c r="A60" s="9">
        <f t="shared" si="8"/>
        <v>35</v>
      </c>
      <c r="B60" s="10">
        <v>5</v>
      </c>
      <c r="C60" s="7">
        <v>1.4291905260272718E-3</v>
      </c>
      <c r="D60" s="7">
        <v>7.1214115789422711E-3</v>
      </c>
      <c r="E60" s="7">
        <v>0.9928785884210577</v>
      </c>
      <c r="F60" s="35">
        <v>95870.737261850358</v>
      </c>
      <c r="G60" s="35">
        <v>682.73497841827339</v>
      </c>
      <c r="H60" s="35">
        <v>477707.46166088531</v>
      </c>
      <c r="I60" s="36">
        <v>4468480.2487688558</v>
      </c>
      <c r="J60" s="34">
        <v>0.99359704488765166</v>
      </c>
      <c r="K60" s="33">
        <v>46.60942824048761</v>
      </c>
    </row>
    <row r="61" spans="1:12" ht="13.5" customHeight="1" x14ac:dyDescent="0.2">
      <c r="A61" s="9">
        <f t="shared" si="8"/>
        <v>40</v>
      </c>
      <c r="B61" s="10">
        <v>5</v>
      </c>
      <c r="C61" s="7">
        <v>1.8431753795034964E-3</v>
      </c>
      <c r="D61" s="7">
        <v>9.1754436540266264E-3</v>
      </c>
      <c r="E61" s="7">
        <v>0.99082455634597333</v>
      </c>
      <c r="F61" s="35">
        <v>95188.002283432084</v>
      </c>
      <c r="G61" s="35">
        <v>873.39215149098891</v>
      </c>
      <c r="H61" s="35">
        <v>473851.89776474668</v>
      </c>
      <c r="I61" s="36">
        <v>3990772.7871079706</v>
      </c>
      <c r="J61" s="34">
        <v>0.99192902726967325</v>
      </c>
      <c r="K61" s="33">
        <v>41.925165896696029</v>
      </c>
    </row>
    <row r="62" spans="1:12" ht="13.5" customHeight="1" x14ac:dyDescent="0.2">
      <c r="A62" s="9">
        <f t="shared" si="8"/>
        <v>45</v>
      </c>
      <c r="B62" s="10">
        <v>5</v>
      </c>
      <c r="C62" s="7">
        <v>2.5142647432468E-3</v>
      </c>
      <c r="D62" s="7">
        <v>1.2496854612837574E-2</v>
      </c>
      <c r="E62" s="7">
        <v>0.98750314538716244</v>
      </c>
      <c r="F62" s="35">
        <v>94314.610131941095</v>
      </c>
      <c r="G62" s="35">
        <v>1178.6359706853254</v>
      </c>
      <c r="H62" s="35">
        <v>468779.58013414766</v>
      </c>
      <c r="I62" s="36">
        <v>3516920.889343224</v>
      </c>
      <c r="J62" s="34">
        <v>0.98929556332996416</v>
      </c>
      <c r="K62" s="33">
        <v>37.289248022371503</v>
      </c>
    </row>
    <row r="63" spans="1:12" ht="13.5" customHeight="1" x14ac:dyDescent="0.2">
      <c r="A63" s="9">
        <f t="shared" si="8"/>
        <v>50</v>
      </c>
      <c r="B63" s="10">
        <v>5</v>
      </c>
      <c r="C63" s="7">
        <v>3.6304811764540524E-3</v>
      </c>
      <c r="D63" s="7">
        <v>1.7998797397283956E-2</v>
      </c>
      <c r="E63" s="7">
        <v>0.98200120260271606</v>
      </c>
      <c r="F63" s="35">
        <v>93135.97416125577</v>
      </c>
      <c r="G63" s="35">
        <v>1676.3355293271161</v>
      </c>
      <c r="H63" s="35">
        <v>461739.2152310838</v>
      </c>
      <c r="I63" s="36">
        <v>3048141.3092090762</v>
      </c>
      <c r="J63" s="34">
        <v>0.98498150260502138</v>
      </c>
      <c r="K63" s="33">
        <v>32.727861995962158</v>
      </c>
    </row>
    <row r="64" spans="1:12" ht="13.5" customHeight="1" x14ac:dyDescent="0.2">
      <c r="A64" s="9">
        <f t="shared" si="8"/>
        <v>55</v>
      </c>
      <c r="B64" s="10">
        <v>5</v>
      </c>
      <c r="C64" s="7">
        <v>5.4915155236439413E-3</v>
      </c>
      <c r="D64" s="7">
        <v>2.7109471259443827E-2</v>
      </c>
      <c r="E64" s="7">
        <v>0.97289052874055615</v>
      </c>
      <c r="F64" s="35">
        <v>91459.638631928654</v>
      </c>
      <c r="G64" s="35">
        <v>2479.4224448913883</v>
      </c>
      <c r="H64" s="35">
        <v>451500.58016154828</v>
      </c>
      <c r="I64" s="36">
        <v>2586402.0939779924</v>
      </c>
      <c r="J64" s="34">
        <v>0.97782593565415177</v>
      </c>
      <c r="K64" s="33">
        <v>28.279163712714219</v>
      </c>
    </row>
    <row r="65" spans="1:11" ht="13.5" customHeight="1" x14ac:dyDescent="0.2">
      <c r="A65" s="9">
        <f t="shared" si="8"/>
        <v>60</v>
      </c>
      <c r="B65" s="10">
        <v>5</v>
      </c>
      <c r="C65" s="7">
        <v>8.5840234625507699E-3</v>
      </c>
      <c r="D65" s="7">
        <v>4.2077204508354581E-2</v>
      </c>
      <c r="E65" s="7">
        <v>0.95792279549164538</v>
      </c>
      <c r="F65" s="35">
        <v>88980.216187037266</v>
      </c>
      <c r="G65" s="35">
        <v>3744.0387536995695</v>
      </c>
      <c r="H65" s="35">
        <v>436163.62071161164</v>
      </c>
      <c r="I65" s="36">
        <v>2134901.5138164442</v>
      </c>
      <c r="J65" s="34">
        <v>0.96603114121260036</v>
      </c>
      <c r="K65" s="33">
        <v>23.992990861349007</v>
      </c>
    </row>
    <row r="66" spans="1:11" ht="13.5" customHeight="1" x14ac:dyDescent="0.2">
      <c r="A66" s="9">
        <f t="shared" si="8"/>
        <v>65</v>
      </c>
      <c r="B66" s="10">
        <v>5</v>
      </c>
      <c r="C66" s="7">
        <v>1.3709957500242108E-2</v>
      </c>
      <c r="D66" s="7">
        <v>6.6419210901819833E-2</v>
      </c>
      <c r="E66" s="7">
        <v>0.93358078909818021</v>
      </c>
      <c r="F66" s="35">
        <v>85236.177433337696</v>
      </c>
      <c r="G66" s="35">
        <v>5661.3196454097924</v>
      </c>
      <c r="H66" s="35">
        <v>412934.87928827043</v>
      </c>
      <c r="I66" s="36">
        <v>1698737.8931048326</v>
      </c>
      <c r="J66" s="34">
        <v>0.94674305622866262</v>
      </c>
      <c r="K66" s="33">
        <v>19.92977564524638</v>
      </c>
    </row>
    <row r="67" spans="1:11" ht="13.5" customHeight="1" x14ac:dyDescent="0.2">
      <c r="A67" s="9">
        <f t="shared" si="8"/>
        <v>70</v>
      </c>
      <c r="B67" s="10">
        <v>5</v>
      </c>
      <c r="C67" s="7">
        <v>2.216823747226471E-2</v>
      </c>
      <c r="D67" s="7">
        <v>0.10533412228096882</v>
      </c>
      <c r="E67" s="7">
        <v>0.89466587771903117</v>
      </c>
      <c r="F67" s="35">
        <v>79574.857787927904</v>
      </c>
      <c r="G67" s="35">
        <v>8381.9478007243015</v>
      </c>
      <c r="H67" s="35">
        <v>378106.18959721929</v>
      </c>
      <c r="I67" s="36">
        <v>1285803.0138165622</v>
      </c>
      <c r="J67" s="34">
        <v>0.91565573305146453</v>
      </c>
      <c r="K67" s="33">
        <v>16.158407938890821</v>
      </c>
    </row>
    <row r="68" spans="1:11" ht="13.5" customHeight="1" x14ac:dyDescent="0.2">
      <c r="A68" s="9">
        <f t="shared" si="8"/>
        <v>75</v>
      </c>
      <c r="B68" s="10">
        <v>5</v>
      </c>
      <c r="C68" s="7">
        <v>3.6059306870471958E-2</v>
      </c>
      <c r="D68" s="7">
        <v>0.1659916171446133</v>
      </c>
      <c r="E68" s="7">
        <v>0.8340083828553867</v>
      </c>
      <c r="F68" s="35">
        <v>71192.909987203602</v>
      </c>
      <c r="G68" s="35">
        <v>11817.426258006817</v>
      </c>
      <c r="H68" s="35">
        <v>327721.94708167849</v>
      </c>
      <c r="I68" s="36">
        <v>907696.82421934302</v>
      </c>
      <c r="J68" s="34">
        <v>0.8667457875545147</v>
      </c>
      <c r="K68" s="33">
        <v>12.749820514184556</v>
      </c>
    </row>
    <row r="69" spans="1:11" ht="13.5" customHeight="1" x14ac:dyDescent="0.2">
      <c r="A69" s="9">
        <f t="shared" si="8"/>
        <v>80</v>
      </c>
      <c r="B69" s="10">
        <v>5</v>
      </c>
      <c r="C69" s="7">
        <v>5.8715487255917582E-2</v>
      </c>
      <c r="D69" s="7">
        <v>0.25677768143401158</v>
      </c>
      <c r="E69" s="7">
        <v>0.74322231856598842</v>
      </c>
      <c r="F69" s="35">
        <v>59375.483729196785</v>
      </c>
      <c r="G69" s="35">
        <v>15246.299046006032</v>
      </c>
      <c r="H69" s="35">
        <v>259664.01299802633</v>
      </c>
      <c r="I69" s="36">
        <v>579974.87713766459</v>
      </c>
      <c r="J69" s="34">
        <v>0.79233025224676212</v>
      </c>
      <c r="K69" s="33">
        <v>9.7679183513324848</v>
      </c>
    </row>
    <row r="70" spans="1:11" ht="13.5" customHeight="1" x14ac:dyDescent="0.2">
      <c r="A70" s="9">
        <v>85</v>
      </c>
      <c r="B70" s="10">
        <v>5</v>
      </c>
      <c r="C70" s="7">
        <v>9.5309866564710105E-2</v>
      </c>
      <c r="D70" s="7">
        <v>0.3842087509335097</v>
      </c>
      <c r="E70" s="7">
        <v>0.6157912490664903</v>
      </c>
      <c r="F70" s="35">
        <v>44129.184683190753</v>
      </c>
      <c r="G70" s="35">
        <v>16954.818926842887</v>
      </c>
      <c r="H70" s="35">
        <v>177891.53985785414</v>
      </c>
      <c r="I70" s="36">
        <v>320310.86413963826</v>
      </c>
      <c r="J70" s="34">
        <v>0.6850835346952997</v>
      </c>
      <c r="K70" s="33">
        <v>7.2584813528550836</v>
      </c>
    </row>
    <row r="71" spans="1:11" ht="13.5" customHeight="1" x14ac:dyDescent="0.2">
      <c r="A71" s="9">
        <v>90</v>
      </c>
      <c r="B71" s="10">
        <v>5</v>
      </c>
      <c r="C71" s="7">
        <v>0.15357673085701737</v>
      </c>
      <c r="D71" s="7">
        <v>0.54585028443253514</v>
      </c>
      <c r="E71" s="7">
        <v>0.45414971556746486</v>
      </c>
      <c r="F71" s="35">
        <v>27174.365756347866</v>
      </c>
      <c r="G71" s="35">
        <v>14833.135277376226</v>
      </c>
      <c r="H71" s="35">
        <v>96584.522893550427</v>
      </c>
      <c r="I71" s="36">
        <v>142419.32428178412</v>
      </c>
      <c r="J71" s="34">
        <v>0.54294050729296728</v>
      </c>
      <c r="K71" s="33">
        <v>5.2409438203176943</v>
      </c>
    </row>
    <row r="72" spans="1:11" ht="13.5" customHeight="1" x14ac:dyDescent="0.2">
      <c r="A72" s="9">
        <v>95</v>
      </c>
      <c r="B72" s="10">
        <v>5</v>
      </c>
      <c r="C72" s="7">
        <v>0.24458905722169769</v>
      </c>
      <c r="D72" s="7">
        <v>0.72129290708473426</v>
      </c>
      <c r="E72" s="7">
        <v>0.27870709291526574</v>
      </c>
      <c r="F72" s="35">
        <v>12341.23047897164</v>
      </c>
      <c r="G72" s="35">
        <v>8901.642009180181</v>
      </c>
      <c r="H72" s="35">
        <v>36394.277447627814</v>
      </c>
      <c r="I72" s="36">
        <v>45834.801388233704</v>
      </c>
      <c r="J72" s="34">
        <v>0.37681272689765594</v>
      </c>
      <c r="K72" s="33">
        <v>3.7139571671019458</v>
      </c>
    </row>
    <row r="73" spans="1:11" ht="13.5" customHeight="1" x14ac:dyDescent="0.2">
      <c r="A73" s="9" t="s">
        <v>3</v>
      </c>
      <c r="B73" s="32" t="s">
        <v>10</v>
      </c>
      <c r="C73" s="7">
        <v>0.36434296352949119</v>
      </c>
      <c r="D73" s="7">
        <v>1</v>
      </c>
      <c r="E73" s="7">
        <v>0</v>
      </c>
      <c r="F73" s="35">
        <v>3439.5884697914594</v>
      </c>
      <c r="G73" s="35">
        <v>3439.5884697914594</v>
      </c>
      <c r="H73" s="35">
        <v>9440.5239406058881</v>
      </c>
      <c r="I73" s="36">
        <v>9440.5239406058881</v>
      </c>
      <c r="J73" s="34">
        <v>0.20596847056545498</v>
      </c>
      <c r="K73" s="33">
        <v>2.7446667017052371</v>
      </c>
    </row>
    <row r="74" spans="1:11" ht="12.6" customHeight="1" x14ac:dyDescent="0.2">
      <c r="A74" s="12"/>
      <c r="B74" s="13"/>
      <c r="C74" s="13"/>
      <c r="D74" s="14"/>
      <c r="E74" s="14"/>
      <c r="F74" s="14"/>
      <c r="G74" s="14"/>
      <c r="H74" s="15"/>
      <c r="I74" s="28"/>
      <c r="J74" s="39"/>
      <c r="K74" s="39"/>
    </row>
    <row r="75" spans="1:11" ht="21" customHeight="1" x14ac:dyDescent="0.3">
      <c r="B75" s="40" t="s">
        <v>21</v>
      </c>
      <c r="C75" s="16" t="s">
        <v>8</v>
      </c>
      <c r="D75" s="17">
        <f>+G75*0.5122+J75*0.4878</f>
        <v>0.11102608458684221</v>
      </c>
      <c r="E75" s="42" t="s">
        <v>6</v>
      </c>
      <c r="F75" s="18" t="s">
        <v>8</v>
      </c>
      <c r="G75" s="19">
        <f>+(H29-F30)/G29</f>
        <v>0.10516431924882629</v>
      </c>
      <c r="H75" s="42" t="s">
        <v>7</v>
      </c>
      <c r="I75" s="16" t="s">
        <v>8</v>
      </c>
      <c r="J75" s="17">
        <f>(H52-F53)/G52</f>
        <v>0.11718105835915003</v>
      </c>
      <c r="K75" s="2"/>
    </row>
    <row r="76" spans="1:11" ht="15.75" x14ac:dyDescent="0.2">
      <c r="B76" s="41"/>
      <c r="C76" s="20" t="s">
        <v>9</v>
      </c>
      <c r="D76" s="17">
        <f>+G76*0.5122+J76*0.4878</f>
        <v>1.3932573352279432</v>
      </c>
      <c r="E76" s="43"/>
      <c r="F76" s="21" t="s">
        <v>9</v>
      </c>
      <c r="G76" s="19">
        <f>+(H30-4*F31)/G30</f>
        <v>1.4831683168316832</v>
      </c>
      <c r="H76" s="43"/>
      <c r="I76" s="20" t="s">
        <v>9</v>
      </c>
      <c r="J76" s="17">
        <f>(H53-4*F54)/G53</f>
        <v>1.2988489613504612</v>
      </c>
      <c r="K76" s="2"/>
    </row>
    <row r="77" spans="1:11" ht="13.5" customHeight="1" x14ac:dyDescent="0.2">
      <c r="A77" s="22"/>
      <c r="B77" s="22"/>
      <c r="C77" s="22"/>
      <c r="D77" s="23"/>
      <c r="E77" s="23"/>
      <c r="F77" s="23"/>
      <c r="G77" s="23"/>
      <c r="H77" s="22"/>
      <c r="I77" s="22"/>
    </row>
    <row r="78" spans="1:11" x14ac:dyDescent="0.2">
      <c r="A78" s="24"/>
      <c r="B78" s="24"/>
      <c r="C78" s="24"/>
      <c r="D78" s="25"/>
      <c r="E78" s="25"/>
      <c r="F78" s="25"/>
      <c r="G78" s="25"/>
      <c r="H78" s="24"/>
      <c r="I78" s="24"/>
    </row>
    <row r="79" spans="1:11" x14ac:dyDescent="0.2">
      <c r="A79" s="5"/>
      <c r="B79" s="5"/>
      <c r="C79" s="5"/>
      <c r="D79" s="26"/>
      <c r="E79" s="26"/>
      <c r="F79" s="26"/>
      <c r="G79" s="26"/>
      <c r="H79" s="5"/>
      <c r="I79" s="5"/>
    </row>
    <row r="80" spans="1:11" x14ac:dyDescent="0.2">
      <c r="A80" s="5"/>
      <c r="B80" s="5"/>
      <c r="C80" s="5"/>
      <c r="D80" s="26"/>
      <c r="E80" s="26"/>
      <c r="F80" s="26"/>
      <c r="G80" s="26"/>
      <c r="H80" s="5"/>
      <c r="I80" s="5"/>
    </row>
    <row r="81" spans="1:9" x14ac:dyDescent="0.2">
      <c r="A81" s="5"/>
      <c r="B81" s="5"/>
      <c r="C81" s="5"/>
      <c r="D81" s="26"/>
      <c r="E81" s="26"/>
      <c r="F81" s="26"/>
      <c r="G81" s="26"/>
      <c r="H81" s="5"/>
      <c r="I81" s="5"/>
    </row>
    <row r="82" spans="1:9" x14ac:dyDescent="0.2">
      <c r="A82" s="5"/>
      <c r="B82" s="5"/>
      <c r="C82" s="5"/>
      <c r="D82" s="26"/>
      <c r="E82" s="26"/>
      <c r="F82" s="26"/>
      <c r="G82" s="26"/>
      <c r="H82" s="5"/>
      <c r="I82" s="5"/>
    </row>
    <row r="83" spans="1:9" x14ac:dyDescent="0.2">
      <c r="A83" s="5"/>
      <c r="B83" s="5"/>
      <c r="C83" s="5"/>
      <c r="D83" s="26"/>
      <c r="E83" s="26"/>
      <c r="F83" s="26"/>
      <c r="G83" s="26"/>
      <c r="H83" s="5"/>
      <c r="I83" s="5"/>
    </row>
    <row r="84" spans="1:9" x14ac:dyDescent="0.2">
      <c r="A84" s="5"/>
      <c r="B84" s="5"/>
      <c r="C84" s="5"/>
      <c r="D84" s="26"/>
      <c r="E84" s="26"/>
      <c r="F84" s="26"/>
      <c r="G84" s="26"/>
      <c r="H84" s="5"/>
      <c r="I84" s="5"/>
    </row>
    <row r="85" spans="1:9" x14ac:dyDescent="0.2">
      <c r="A85" s="5"/>
      <c r="B85" s="5"/>
      <c r="C85" s="5"/>
      <c r="D85" s="26"/>
      <c r="E85" s="26"/>
      <c r="F85" s="26"/>
      <c r="G85" s="26"/>
      <c r="H85" s="5"/>
      <c r="I85" s="5"/>
    </row>
    <row r="86" spans="1:9" x14ac:dyDescent="0.2">
      <c r="A86" s="5"/>
      <c r="B86" s="5"/>
      <c r="C86" s="5"/>
      <c r="D86" s="26"/>
      <c r="E86" s="26"/>
      <c r="F86" s="26"/>
      <c r="G86" s="26"/>
      <c r="H86" s="5"/>
      <c r="I86" s="5"/>
    </row>
    <row r="87" spans="1:9" x14ac:dyDescent="0.2">
      <c r="A87" s="5"/>
      <c r="B87" s="5"/>
      <c r="C87" s="5"/>
      <c r="D87" s="26"/>
      <c r="E87" s="26"/>
      <c r="F87" s="26"/>
      <c r="G87" s="26"/>
      <c r="H87" s="5"/>
      <c r="I87" s="5"/>
    </row>
    <row r="88" spans="1:9" x14ac:dyDescent="0.2">
      <c r="A88" s="5"/>
      <c r="B88" s="5"/>
      <c r="C88" s="5"/>
      <c r="D88" s="26"/>
      <c r="E88" s="26"/>
      <c r="F88" s="26"/>
      <c r="G88" s="26"/>
      <c r="H88" s="5"/>
      <c r="I88" s="5"/>
    </row>
    <row r="89" spans="1:9" x14ac:dyDescent="0.2">
      <c r="A89" s="5"/>
      <c r="B89" s="5"/>
      <c r="C89" s="5"/>
      <c r="D89" s="26"/>
      <c r="E89" s="26"/>
      <c r="F89" s="26"/>
      <c r="G89" s="26"/>
      <c r="H89" s="5"/>
      <c r="I89" s="5"/>
    </row>
    <row r="90" spans="1:9" x14ac:dyDescent="0.2">
      <c r="A90" s="5"/>
      <c r="B90" s="5"/>
      <c r="C90" s="5"/>
      <c r="D90" s="26"/>
      <c r="E90" s="26"/>
      <c r="F90" s="26"/>
      <c r="G90" s="26"/>
      <c r="H90" s="5"/>
      <c r="I90" s="5"/>
    </row>
    <row r="91" spans="1:9" x14ac:dyDescent="0.2">
      <c r="A91" s="5"/>
      <c r="B91" s="5"/>
      <c r="C91" s="5"/>
      <c r="D91" s="26"/>
      <c r="E91" s="26"/>
      <c r="F91" s="26"/>
      <c r="G91" s="26"/>
      <c r="H91" s="5"/>
      <c r="I91" s="5"/>
    </row>
    <row r="92" spans="1:9" x14ac:dyDescent="0.2">
      <c r="A92" s="5"/>
      <c r="B92" s="5"/>
      <c r="C92" s="5"/>
      <c r="D92" s="26"/>
      <c r="E92" s="26"/>
      <c r="F92" s="26"/>
      <c r="G92" s="26"/>
      <c r="H92" s="5"/>
      <c r="I92" s="5"/>
    </row>
    <row r="93" spans="1:9" x14ac:dyDescent="0.2">
      <c r="A93" s="5"/>
      <c r="B93" s="5"/>
      <c r="C93" s="5"/>
      <c r="D93" s="26"/>
      <c r="E93" s="26"/>
      <c r="F93" s="26"/>
      <c r="G93" s="26"/>
      <c r="H93" s="5"/>
      <c r="I93" s="5"/>
    </row>
    <row r="94" spans="1:9" x14ac:dyDescent="0.2">
      <c r="A94" s="5"/>
      <c r="B94" s="5"/>
      <c r="C94" s="5"/>
      <c r="D94" s="26"/>
      <c r="E94" s="26"/>
      <c r="F94" s="26"/>
      <c r="G94" s="26"/>
      <c r="H94" s="5"/>
      <c r="I94" s="5"/>
    </row>
    <row r="95" spans="1:9" x14ac:dyDescent="0.2">
      <c r="A95" s="5"/>
      <c r="B95" s="5"/>
      <c r="C95" s="5"/>
      <c r="D95" s="26"/>
      <c r="E95" s="26"/>
      <c r="F95" s="26"/>
      <c r="G95" s="26"/>
      <c r="H95" s="5"/>
      <c r="I95" s="5"/>
    </row>
    <row r="96" spans="1:9" x14ac:dyDescent="0.2">
      <c r="A96" s="5"/>
      <c r="B96" s="5"/>
      <c r="C96" s="5"/>
      <c r="D96" s="26"/>
      <c r="E96" s="26"/>
      <c r="F96" s="26"/>
      <c r="G96" s="26"/>
      <c r="H96" s="5"/>
      <c r="I96" s="5"/>
    </row>
    <row r="97" spans="1:9" x14ac:dyDescent="0.2">
      <c r="A97" s="5"/>
      <c r="B97" s="5"/>
      <c r="C97" s="5"/>
      <c r="D97" s="26"/>
      <c r="E97" s="26"/>
      <c r="F97" s="26"/>
      <c r="G97" s="26"/>
      <c r="H97" s="5"/>
      <c r="I97" s="5"/>
    </row>
    <row r="98" spans="1:9" x14ac:dyDescent="0.2">
      <c r="A98" s="5"/>
      <c r="B98" s="5"/>
      <c r="C98" s="5"/>
      <c r="D98" s="26"/>
      <c r="E98" s="26"/>
      <c r="F98" s="26"/>
      <c r="G98" s="26"/>
      <c r="H98" s="5"/>
      <c r="I98" s="5"/>
    </row>
    <row r="99" spans="1:9" x14ac:dyDescent="0.2">
      <c r="A99" s="5"/>
      <c r="B99" s="5"/>
      <c r="C99" s="5"/>
      <c r="D99" s="26"/>
      <c r="E99" s="26"/>
      <c r="F99" s="26"/>
      <c r="G99" s="26"/>
      <c r="H99" s="5"/>
      <c r="I99" s="5"/>
    </row>
    <row r="100" spans="1:9" x14ac:dyDescent="0.2">
      <c r="A100" s="5"/>
      <c r="B100" s="5"/>
      <c r="C100" s="5"/>
      <c r="D100" s="26"/>
      <c r="E100" s="26"/>
      <c r="F100" s="26"/>
      <c r="G100" s="26"/>
      <c r="H100" s="5"/>
      <c r="I100" s="5"/>
    </row>
    <row r="101" spans="1:9" x14ac:dyDescent="0.2">
      <c r="A101" s="5"/>
      <c r="B101" s="5"/>
      <c r="C101" s="5"/>
      <c r="D101" s="26"/>
      <c r="E101" s="26"/>
      <c r="F101" s="26"/>
      <c r="G101" s="26"/>
      <c r="H101" s="5"/>
      <c r="I101" s="5"/>
    </row>
    <row r="102" spans="1:9" x14ac:dyDescent="0.2">
      <c r="A102" s="5"/>
      <c r="B102" s="5"/>
      <c r="C102" s="5"/>
      <c r="D102" s="26"/>
      <c r="E102" s="26"/>
      <c r="F102" s="26"/>
      <c r="G102" s="26"/>
      <c r="H102" s="5"/>
      <c r="I102" s="5"/>
    </row>
    <row r="103" spans="1:9" x14ac:dyDescent="0.2">
      <c r="A103" s="5"/>
      <c r="B103" s="5"/>
      <c r="C103" s="5"/>
      <c r="D103" s="26"/>
      <c r="E103" s="26"/>
      <c r="F103" s="26"/>
      <c r="G103" s="26"/>
      <c r="H103" s="5"/>
      <c r="I103" s="5"/>
    </row>
    <row r="104" spans="1:9" x14ac:dyDescent="0.2">
      <c r="A104" s="5"/>
      <c r="B104" s="5"/>
      <c r="C104" s="5"/>
      <c r="D104" s="26"/>
      <c r="E104" s="26"/>
      <c r="F104" s="26"/>
      <c r="G104" s="26"/>
      <c r="H104" s="5"/>
      <c r="I104" s="5"/>
    </row>
    <row r="105" spans="1:9" x14ac:dyDescent="0.2">
      <c r="A105" s="5"/>
      <c r="B105" s="5"/>
      <c r="C105" s="5"/>
      <c r="D105" s="26"/>
      <c r="E105" s="26"/>
      <c r="F105" s="26"/>
      <c r="G105" s="26"/>
      <c r="H105" s="5"/>
      <c r="I105" s="5"/>
    </row>
    <row r="106" spans="1:9" x14ac:dyDescent="0.2">
      <c r="A106" s="5"/>
      <c r="B106" s="5"/>
      <c r="C106" s="5"/>
      <c r="D106" s="26"/>
      <c r="E106" s="26"/>
      <c r="F106" s="26"/>
      <c r="G106" s="26"/>
      <c r="H106" s="5"/>
      <c r="I106" s="5"/>
    </row>
    <row r="107" spans="1:9" x14ac:dyDescent="0.2">
      <c r="A107" s="5"/>
      <c r="B107" s="5"/>
      <c r="C107" s="5"/>
      <c r="D107" s="26"/>
      <c r="E107" s="26"/>
      <c r="F107" s="26"/>
      <c r="G107" s="26"/>
      <c r="H107" s="5"/>
      <c r="I107" s="5"/>
    </row>
    <row r="108" spans="1:9" x14ac:dyDescent="0.2">
      <c r="A108" s="5"/>
      <c r="B108" s="5"/>
      <c r="C108" s="5"/>
      <c r="D108" s="26"/>
      <c r="E108" s="26"/>
      <c r="F108" s="26"/>
      <c r="G108" s="26"/>
      <c r="H108" s="5"/>
      <c r="I108" s="5"/>
    </row>
    <row r="109" spans="1:9" x14ac:dyDescent="0.2">
      <c r="A109" s="5"/>
      <c r="B109" s="5"/>
      <c r="C109" s="5"/>
      <c r="D109" s="26"/>
      <c r="E109" s="26"/>
      <c r="F109" s="26"/>
      <c r="G109" s="26"/>
      <c r="H109" s="5"/>
      <c r="I109" s="5"/>
    </row>
    <row r="110" spans="1:9" x14ac:dyDescent="0.2">
      <c r="A110" s="5"/>
      <c r="B110" s="5"/>
      <c r="C110" s="5"/>
      <c r="D110" s="26"/>
      <c r="E110" s="26"/>
      <c r="F110" s="26"/>
      <c r="G110" s="26"/>
      <c r="H110" s="5"/>
      <c r="I110" s="5"/>
    </row>
    <row r="111" spans="1:9" x14ac:dyDescent="0.2">
      <c r="A111" s="5"/>
      <c r="B111" s="5"/>
      <c r="C111" s="5"/>
      <c r="D111" s="26"/>
      <c r="E111" s="26"/>
      <c r="F111" s="26"/>
      <c r="G111" s="26"/>
      <c r="H111" s="5"/>
      <c r="I111" s="5"/>
    </row>
    <row r="112" spans="1:9" x14ac:dyDescent="0.2">
      <c r="A112" s="5"/>
      <c r="B112" s="5"/>
      <c r="C112" s="5"/>
      <c r="D112" s="26"/>
      <c r="E112" s="26"/>
      <c r="F112" s="26"/>
      <c r="G112" s="26"/>
      <c r="H112" s="5"/>
      <c r="I112" s="5"/>
    </row>
    <row r="113" spans="1:9" x14ac:dyDescent="0.2">
      <c r="A113" s="5"/>
      <c r="B113" s="5"/>
      <c r="C113" s="5"/>
      <c r="D113" s="26"/>
      <c r="E113" s="26"/>
      <c r="F113" s="26"/>
      <c r="G113" s="26"/>
      <c r="H113" s="5"/>
      <c r="I113" s="5"/>
    </row>
    <row r="114" spans="1:9" x14ac:dyDescent="0.2">
      <c r="A114" s="5"/>
      <c r="B114" s="5"/>
      <c r="C114" s="5"/>
      <c r="D114" s="26"/>
      <c r="E114" s="26"/>
      <c r="F114" s="26"/>
      <c r="G114" s="26"/>
      <c r="H114" s="5"/>
      <c r="I114" s="5"/>
    </row>
    <row r="115" spans="1:9" x14ac:dyDescent="0.2">
      <c r="A115" s="5"/>
      <c r="B115" s="5"/>
      <c r="C115" s="5"/>
      <c r="D115" s="26"/>
      <c r="E115" s="26"/>
      <c r="F115" s="26"/>
      <c r="G115" s="26"/>
      <c r="H115" s="5"/>
      <c r="I115" s="5"/>
    </row>
    <row r="116" spans="1:9" x14ac:dyDescent="0.2">
      <c r="A116" s="5"/>
      <c r="B116" s="5"/>
      <c r="C116" s="5"/>
      <c r="D116" s="26"/>
      <c r="E116" s="26"/>
      <c r="F116" s="26"/>
      <c r="G116" s="26"/>
      <c r="H116" s="5"/>
      <c r="I116" s="5"/>
    </row>
    <row r="117" spans="1:9" x14ac:dyDescent="0.2">
      <c r="A117" s="5"/>
      <c r="B117" s="5"/>
      <c r="C117" s="5"/>
      <c r="D117" s="26"/>
      <c r="E117" s="26"/>
      <c r="F117" s="26"/>
      <c r="G117" s="26"/>
      <c r="H117" s="5"/>
      <c r="I117" s="5"/>
    </row>
    <row r="118" spans="1:9" x14ac:dyDescent="0.2">
      <c r="A118" s="5"/>
      <c r="B118" s="5"/>
      <c r="C118" s="5"/>
      <c r="D118" s="26"/>
      <c r="E118" s="26"/>
      <c r="F118" s="26"/>
      <c r="G118" s="26"/>
      <c r="H118" s="5"/>
      <c r="I118" s="5"/>
    </row>
    <row r="119" spans="1:9" x14ac:dyDescent="0.2">
      <c r="A119" s="5"/>
      <c r="B119" s="5"/>
      <c r="C119" s="5"/>
      <c r="D119" s="26"/>
      <c r="E119" s="26"/>
      <c r="F119" s="26"/>
      <c r="G119" s="26"/>
      <c r="H119" s="5"/>
      <c r="I119" s="5"/>
    </row>
    <row r="120" spans="1:9" x14ac:dyDescent="0.2">
      <c r="A120" s="5"/>
      <c r="B120" s="5"/>
      <c r="C120" s="5"/>
      <c r="D120" s="26"/>
      <c r="E120" s="26"/>
      <c r="F120" s="26"/>
      <c r="G120" s="26"/>
      <c r="H120" s="5"/>
      <c r="I120" s="5"/>
    </row>
    <row r="121" spans="1:9" x14ac:dyDescent="0.2">
      <c r="A121" s="5"/>
      <c r="B121" s="5"/>
      <c r="C121" s="5"/>
      <c r="D121" s="26"/>
      <c r="E121" s="26"/>
      <c r="F121" s="26"/>
      <c r="G121" s="26"/>
      <c r="H121" s="5"/>
      <c r="I121" s="5"/>
    </row>
    <row r="122" spans="1:9" x14ac:dyDescent="0.2">
      <c r="A122" s="5"/>
      <c r="B122" s="5"/>
      <c r="C122" s="5"/>
      <c r="D122" s="26"/>
      <c r="E122" s="26"/>
      <c r="F122" s="26"/>
      <c r="G122" s="26"/>
      <c r="H122" s="5"/>
      <c r="I122" s="5"/>
    </row>
    <row r="123" spans="1:9" x14ac:dyDescent="0.2">
      <c r="A123" s="5"/>
      <c r="B123" s="5"/>
      <c r="C123" s="5"/>
      <c r="D123" s="26"/>
      <c r="E123" s="26"/>
      <c r="F123" s="26"/>
      <c r="G123" s="26"/>
      <c r="H123" s="5"/>
      <c r="I123" s="5"/>
    </row>
    <row r="124" spans="1:9" x14ac:dyDescent="0.2">
      <c r="A124" s="5"/>
      <c r="B124" s="5"/>
      <c r="C124" s="5"/>
      <c r="D124" s="26"/>
      <c r="E124" s="26"/>
      <c r="F124" s="26"/>
      <c r="G124" s="26"/>
      <c r="H124" s="5"/>
      <c r="I124" s="5"/>
    </row>
    <row r="125" spans="1:9" x14ac:dyDescent="0.2">
      <c r="A125" s="5"/>
      <c r="B125" s="5"/>
      <c r="C125" s="5"/>
      <c r="D125" s="26"/>
      <c r="E125" s="26"/>
      <c r="F125" s="26"/>
      <c r="G125" s="26"/>
      <c r="H125" s="5"/>
      <c r="I125" s="5"/>
    </row>
    <row r="126" spans="1:9" x14ac:dyDescent="0.2">
      <c r="A126" s="5"/>
      <c r="B126" s="5"/>
      <c r="C126" s="5"/>
      <c r="D126" s="26"/>
      <c r="E126" s="26"/>
      <c r="F126" s="26"/>
      <c r="G126" s="26"/>
      <c r="H126" s="5"/>
      <c r="I126" s="5"/>
    </row>
    <row r="127" spans="1:9" x14ac:dyDescent="0.2">
      <c r="A127" s="5"/>
      <c r="B127" s="5"/>
      <c r="C127" s="5"/>
      <c r="D127" s="26"/>
      <c r="E127" s="26"/>
      <c r="F127" s="26"/>
      <c r="G127" s="26"/>
      <c r="H127" s="5"/>
      <c r="I127" s="5"/>
    </row>
    <row r="128" spans="1:9" x14ac:dyDescent="0.2">
      <c r="A128" s="5"/>
      <c r="B128" s="5"/>
      <c r="C128" s="5"/>
      <c r="D128" s="26"/>
      <c r="E128" s="26"/>
      <c r="F128" s="26"/>
      <c r="G128" s="26"/>
      <c r="H128" s="5"/>
      <c r="I128" s="5"/>
    </row>
    <row r="129" spans="1:9" x14ac:dyDescent="0.2">
      <c r="A129" s="5"/>
      <c r="B129" s="5"/>
      <c r="C129" s="5"/>
      <c r="D129" s="26"/>
      <c r="E129" s="26"/>
      <c r="F129" s="26"/>
      <c r="G129" s="26"/>
      <c r="H129" s="5"/>
      <c r="I129" s="5"/>
    </row>
    <row r="130" spans="1:9" x14ac:dyDescent="0.2">
      <c r="A130" s="5"/>
      <c r="B130" s="5"/>
      <c r="C130" s="5"/>
      <c r="D130" s="26"/>
      <c r="E130" s="26"/>
      <c r="F130" s="26"/>
      <c r="G130" s="26"/>
      <c r="H130" s="5"/>
      <c r="I130" s="5"/>
    </row>
    <row r="131" spans="1:9" x14ac:dyDescent="0.2">
      <c r="A131" s="5"/>
      <c r="B131" s="5"/>
      <c r="C131" s="5"/>
      <c r="D131" s="26"/>
      <c r="E131" s="26"/>
      <c r="F131" s="26"/>
      <c r="G131" s="26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31"/>
  <sheetViews>
    <sheetView showGridLines="0" tabSelected="1" view="pageBreakPreview" topLeftCell="A34" zoomScale="85" zoomScaleNormal="100" zoomScaleSheetLayoutView="85" workbookViewId="0">
      <selection activeCell="O56" sqref="O56"/>
    </sheetView>
  </sheetViews>
  <sheetFormatPr baseColWidth="10" defaultRowHeight="12.75" x14ac:dyDescent="0.2"/>
  <cols>
    <col min="1" max="3" width="12.28515625" style="4" customWidth="1"/>
    <col min="4" max="7" width="12.28515625" style="27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2" spans="1:11" ht="15" customHeight="1" x14ac:dyDescent="0.2">
      <c r="A2" s="44" t="s">
        <v>24</v>
      </c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1" x14ac:dyDescent="0.2">
      <c r="A3" s="46" t="s">
        <v>0</v>
      </c>
      <c r="B3" s="46"/>
      <c r="C3" s="46"/>
      <c r="D3" s="46"/>
      <c r="E3" s="46"/>
      <c r="F3" s="46"/>
      <c r="G3" s="46"/>
      <c r="H3" s="46"/>
      <c r="I3" s="46"/>
    </row>
    <row r="4" spans="1:11" ht="35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9" t="s">
        <v>20</v>
      </c>
    </row>
    <row r="5" spans="1:11" ht="20.25" customHeight="1" x14ac:dyDescent="0.2">
      <c r="A5" s="45" t="s">
        <v>2</v>
      </c>
      <c r="B5" s="45"/>
      <c r="C5" s="45"/>
      <c r="D5" s="45"/>
      <c r="E5" s="45"/>
      <c r="F5" s="45"/>
      <c r="G5" s="45"/>
      <c r="H5" s="45"/>
      <c r="I5" s="45"/>
      <c r="J5" s="45"/>
      <c r="K5" s="45"/>
    </row>
    <row r="6" spans="1:11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1.5675362249099482E-2</v>
      </c>
      <c r="D6" s="7">
        <f t="shared" si="0"/>
        <v>1.5459183516677931E-2</v>
      </c>
      <c r="E6" s="7">
        <f t="shared" si="0"/>
        <v>0.98454081648332203</v>
      </c>
      <c r="F6" s="35">
        <f t="shared" si="0"/>
        <v>100000</v>
      </c>
      <c r="G6" s="35">
        <f t="shared" si="0"/>
        <v>1545.9183516677931</v>
      </c>
      <c r="H6" s="35">
        <f t="shared" si="0"/>
        <v>98635.277514949325</v>
      </c>
      <c r="I6" s="36">
        <f t="shared" si="0"/>
        <v>7652992.6990989652</v>
      </c>
      <c r="J6" s="34"/>
      <c r="K6" s="33">
        <f t="shared" ref="K6:K27" si="1">+K29*0.5122+K52*0.4878</f>
        <v>76.529926990989651</v>
      </c>
    </row>
    <row r="7" spans="1:11" ht="13.5" customHeight="1" x14ac:dyDescent="0.2">
      <c r="A7" s="6">
        <v>1</v>
      </c>
      <c r="B7" s="8">
        <f t="shared" si="0"/>
        <v>4</v>
      </c>
      <c r="C7" s="7">
        <f t="shared" si="0"/>
        <v>1.2818825191284861E-3</v>
      </c>
      <c r="D7" s="7">
        <f t="shared" si="0"/>
        <v>5.1097412727087368E-3</v>
      </c>
      <c r="E7" s="7">
        <f t="shared" si="0"/>
        <v>0.9948902587272912</v>
      </c>
      <c r="F7" s="35">
        <f t="shared" si="0"/>
        <v>98454.081648332212</v>
      </c>
      <c r="G7" s="35">
        <f t="shared" si="0"/>
        <v>503.07780920846682</v>
      </c>
      <c r="H7" s="35">
        <f t="shared" si="0"/>
        <v>392450.2337122265</v>
      </c>
      <c r="I7" s="36">
        <f t="shared" si="0"/>
        <v>7554357.4215840157</v>
      </c>
      <c r="J7" s="34">
        <f t="shared" ref="J7:J27" si="2">+J30*0.5122+J53*0.4878</f>
        <v>0.98217102245435162</v>
      </c>
      <c r="K7" s="33">
        <f t="shared" si="1"/>
        <v>76.724712786899261</v>
      </c>
    </row>
    <row r="8" spans="1:11" ht="13.5" customHeight="1" x14ac:dyDescent="0.2">
      <c r="A8" s="6">
        <v>5</v>
      </c>
      <c r="B8" s="8">
        <f t="shared" si="0"/>
        <v>5</v>
      </c>
      <c r="C8" s="7">
        <f t="shared" si="0"/>
        <v>3.2950057879515583E-4</v>
      </c>
      <c r="D8" s="7">
        <f t="shared" si="0"/>
        <v>1.6459930794977661E-3</v>
      </c>
      <c r="E8" s="7">
        <f t="shared" si="0"/>
        <v>0.99835400692050225</v>
      </c>
      <c r="F8" s="35">
        <f t="shared" si="0"/>
        <v>97951.003839123732</v>
      </c>
      <c r="G8" s="35">
        <f t="shared" si="0"/>
        <v>161.17203035650374</v>
      </c>
      <c r="H8" s="35">
        <f t="shared" si="0"/>
        <v>489329.77313662181</v>
      </c>
      <c r="I8" s="36">
        <f t="shared" si="0"/>
        <v>7161907.1878717896</v>
      </c>
      <c r="J8" s="34">
        <f t="shared" si="2"/>
        <v>0.99642425610302388</v>
      </c>
      <c r="K8" s="33">
        <f t="shared" si="1"/>
        <v>73.112232189390113</v>
      </c>
    </row>
    <row r="9" spans="1:11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4.5553922798899512E-4</v>
      </c>
      <c r="D9" s="7">
        <f t="shared" si="0"/>
        <v>2.2753748953866855E-3</v>
      </c>
      <c r="E9" s="7">
        <f t="shared" si="0"/>
        <v>0.99772462510461335</v>
      </c>
      <c r="F9" s="35">
        <f t="shared" si="0"/>
        <v>97789.831808767238</v>
      </c>
      <c r="G9" s="35">
        <f t="shared" si="0"/>
        <v>222.42165136548212</v>
      </c>
      <c r="H9" s="35">
        <f t="shared" si="0"/>
        <v>488465.83429243392</v>
      </c>
      <c r="I9" s="36">
        <f t="shared" si="0"/>
        <v>6672577.4147351682</v>
      </c>
      <c r="J9" s="34">
        <f t="shared" si="2"/>
        <v>0.99823393375006209</v>
      </c>
      <c r="K9" s="33">
        <f t="shared" si="1"/>
        <v>68.227734537705686</v>
      </c>
    </row>
    <row r="10" spans="1:11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1.0549810313153405E-3</v>
      </c>
      <c r="D10" s="7">
        <f t="shared" si="0"/>
        <v>5.2598846558676226E-3</v>
      </c>
      <c r="E10" s="7">
        <f t="shared" si="0"/>
        <v>0.99474011534413243</v>
      </c>
      <c r="F10" s="35">
        <f t="shared" si="0"/>
        <v>97567.410157401755</v>
      </c>
      <c r="G10" s="35">
        <f t="shared" si="0"/>
        <v>512.59823902115693</v>
      </c>
      <c r="H10" s="35">
        <f t="shared" si="0"/>
        <v>486700.36527204682</v>
      </c>
      <c r="I10" s="36">
        <f t="shared" si="0"/>
        <v>6184111.5804427341</v>
      </c>
      <c r="J10" s="34">
        <f t="shared" si="2"/>
        <v>0.99638285730403553</v>
      </c>
      <c r="K10" s="33">
        <f t="shared" si="1"/>
        <v>63.375411934229746</v>
      </c>
    </row>
    <row r="11" spans="1:11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1.7074501277167932E-3</v>
      </c>
      <c r="D11" s="7">
        <f t="shared" si="0"/>
        <v>8.4911220111189012E-3</v>
      </c>
      <c r="E11" s="7">
        <f t="shared" si="0"/>
        <v>0.99150887798888099</v>
      </c>
      <c r="F11" s="35">
        <f t="shared" si="0"/>
        <v>97054.811918380597</v>
      </c>
      <c r="G11" s="35">
        <f t="shared" si="0"/>
        <v>821.75354103101529</v>
      </c>
      <c r="H11" s="35">
        <f t="shared" si="0"/>
        <v>483309.47447980323</v>
      </c>
      <c r="I11" s="36">
        <f t="shared" si="0"/>
        <v>5697411.2151706871</v>
      </c>
      <c r="J11" s="34">
        <f t="shared" si="2"/>
        <v>0.99301973391902409</v>
      </c>
      <c r="K11" s="33">
        <f t="shared" si="1"/>
        <v>58.688005424632678</v>
      </c>
    </row>
    <row r="12" spans="1:11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1.9863096854349583E-3</v>
      </c>
      <c r="D12" s="7">
        <f t="shared" si="0"/>
        <v>9.8680613212496736E-3</v>
      </c>
      <c r="E12" s="7">
        <f t="shared" si="0"/>
        <v>0.99013193867875038</v>
      </c>
      <c r="F12" s="35">
        <f t="shared" si="0"/>
        <v>96233.058377349575</v>
      </c>
      <c r="G12" s="35">
        <f t="shared" si="0"/>
        <v>944.52939865609483</v>
      </c>
      <c r="H12" s="35">
        <f t="shared" si="0"/>
        <v>478818.04090783745</v>
      </c>
      <c r="I12" s="36">
        <f t="shared" si="0"/>
        <v>5214101.7406908832</v>
      </c>
      <c r="J12" s="34">
        <f t="shared" si="2"/>
        <v>0.99066839932110806</v>
      </c>
      <c r="K12" s="33">
        <f t="shared" si="1"/>
        <v>54.154566123388172</v>
      </c>
    </row>
    <row r="13" spans="1:11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2.0168526834067045E-3</v>
      </c>
      <c r="D13" s="7">
        <f t="shared" si="0"/>
        <v>1.0022951805759701E-2</v>
      </c>
      <c r="E13" s="7">
        <f t="shared" si="0"/>
        <v>0.98997704819424026</v>
      </c>
      <c r="F13" s="35">
        <f t="shared" si="0"/>
        <v>95288.528978693488</v>
      </c>
      <c r="G13" s="35">
        <f t="shared" si="0"/>
        <v>948.49475914623667</v>
      </c>
      <c r="H13" s="35">
        <f t="shared" si="0"/>
        <v>474068.78136329015</v>
      </c>
      <c r="I13" s="36">
        <f t="shared" si="0"/>
        <v>4735283.6997830458</v>
      </c>
      <c r="J13" s="34">
        <f t="shared" si="2"/>
        <v>0.99001827426691391</v>
      </c>
      <c r="K13" s="33">
        <f t="shared" si="1"/>
        <v>49.655567617948989</v>
      </c>
    </row>
    <row r="14" spans="1:11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2.0985156728271486E-3</v>
      </c>
      <c r="D14" s="7">
        <f t="shared" si="0"/>
        <v>1.0431812763386294E-2</v>
      </c>
      <c r="E14" s="7">
        <f t="shared" si="0"/>
        <v>0.98956818723661366</v>
      </c>
      <c r="F14" s="35">
        <f t="shared" si="0"/>
        <v>94340.034219547248</v>
      </c>
      <c r="G14" s="35">
        <f t="shared" si="0"/>
        <v>977.42065696180339</v>
      </c>
      <c r="H14" s="35">
        <f t="shared" si="0"/>
        <v>469287.26273000089</v>
      </c>
      <c r="I14" s="36">
        <f t="shared" si="0"/>
        <v>4261214.9184197569</v>
      </c>
      <c r="J14" s="34">
        <f t="shared" si="2"/>
        <v>0.98984295113567411</v>
      </c>
      <c r="K14" s="33">
        <f t="shared" si="1"/>
        <v>45.122416038278253</v>
      </c>
    </row>
    <row r="15" spans="1:11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2.4469307639127321E-3</v>
      </c>
      <c r="D15" s="7">
        <f t="shared" si="0"/>
        <v>1.2157099063041407E-2</v>
      </c>
      <c r="E15" s="7">
        <f t="shared" si="0"/>
        <v>0.98784290093695859</v>
      </c>
      <c r="F15" s="35">
        <f t="shared" si="0"/>
        <v>93362.613562585437</v>
      </c>
      <c r="G15" s="35">
        <f t="shared" si="0"/>
        <v>1127.6891206376768</v>
      </c>
      <c r="H15" s="35">
        <f t="shared" si="0"/>
        <v>464086.43088230805</v>
      </c>
      <c r="I15" s="36">
        <f t="shared" si="0"/>
        <v>3791927.6556897559</v>
      </c>
      <c r="J15" s="34">
        <f t="shared" si="2"/>
        <v>0.9888438826661643</v>
      </c>
      <c r="K15" s="33">
        <f t="shared" si="1"/>
        <v>40.563452249051551</v>
      </c>
    </row>
    <row r="16" spans="1:11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3.2166462017447651E-3</v>
      </c>
      <c r="D16" s="7">
        <f t="shared" si="4"/>
        <v>1.5953183545518512E-2</v>
      </c>
      <c r="E16" s="7">
        <f t="shared" si="4"/>
        <v>0.98404681645448155</v>
      </c>
      <c r="F16" s="35">
        <f t="shared" si="4"/>
        <v>92234.924441947776</v>
      </c>
      <c r="G16" s="35">
        <f t="shared" si="4"/>
        <v>1461.3802806325693</v>
      </c>
      <c r="H16" s="35">
        <f t="shared" si="4"/>
        <v>457698.85365901049</v>
      </c>
      <c r="I16" s="36">
        <f t="shared" si="4"/>
        <v>3327841.2248074478</v>
      </c>
      <c r="J16" s="34">
        <f t="shared" si="2"/>
        <v>0.98614522995888776</v>
      </c>
      <c r="K16" s="33">
        <f t="shared" si="1"/>
        <v>36.023800087485071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4.5919897401039342E-3</v>
      </c>
      <c r="D17" s="7">
        <f t="shared" si="4"/>
        <v>2.2697943517848138E-2</v>
      </c>
      <c r="E17" s="7">
        <f t="shared" si="4"/>
        <v>0.97730205648215185</v>
      </c>
      <c r="F17" s="35">
        <f t="shared" si="4"/>
        <v>90773.544161315207</v>
      </c>
      <c r="G17" s="35">
        <f t="shared" si="4"/>
        <v>2043.950921944748</v>
      </c>
      <c r="H17" s="35">
        <f t="shared" si="4"/>
        <v>449051.01642825367</v>
      </c>
      <c r="I17" s="36">
        <f t="shared" si="4"/>
        <v>2870142.3711484373</v>
      </c>
      <c r="J17" s="34">
        <f t="shared" si="2"/>
        <v>0.98096590267451655</v>
      </c>
      <c r="K17" s="33">
        <f t="shared" si="1"/>
        <v>31.55711651777672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6.8685835402428766E-3</v>
      </c>
      <c r="D18" s="7">
        <f t="shared" si="4"/>
        <v>3.3760951357791461E-2</v>
      </c>
      <c r="E18" s="7">
        <f t="shared" si="4"/>
        <v>0.96623904864220855</v>
      </c>
      <c r="F18" s="35">
        <f t="shared" si="4"/>
        <v>88729.593239370457</v>
      </c>
      <c r="G18" s="35">
        <f t="shared" si="4"/>
        <v>2966.8069688985015</v>
      </c>
      <c r="H18" s="35">
        <f t="shared" si="4"/>
        <v>436682.56175973965</v>
      </c>
      <c r="I18" s="36">
        <f t="shared" si="4"/>
        <v>2421091.3547201836</v>
      </c>
      <c r="J18" s="34">
        <f t="shared" si="2"/>
        <v>0.97221339926573158</v>
      </c>
      <c r="K18" s="33">
        <f t="shared" si="1"/>
        <v>27.217557006827903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1.0536298029855834E-2</v>
      </c>
      <c r="D19" s="7">
        <f t="shared" si="4"/>
        <v>5.1326989877003432E-2</v>
      </c>
      <c r="E19" s="7">
        <f t="shared" si="4"/>
        <v>0.94867301012299654</v>
      </c>
      <c r="F19" s="35">
        <f t="shared" si="4"/>
        <v>85762.786270471959</v>
      </c>
      <c r="G19" s="35">
        <f t="shared" si="4"/>
        <v>4350.5753690619404</v>
      </c>
      <c r="H19" s="35">
        <f t="shared" si="4"/>
        <v>418599.95000252035</v>
      </c>
      <c r="I19" s="36">
        <f t="shared" si="4"/>
        <v>1984408.792960444</v>
      </c>
      <c r="J19" s="34">
        <f t="shared" si="2"/>
        <v>0.95814802631001728</v>
      </c>
      <c r="K19" s="33">
        <f t="shared" si="1"/>
        <v>23.060547123176072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1.6393299751042211E-2</v>
      </c>
      <c r="D20" s="7">
        <f t="shared" si="4"/>
        <v>7.8741682419710274E-2</v>
      </c>
      <c r="E20" s="7">
        <f t="shared" si="4"/>
        <v>0.92125831758028975</v>
      </c>
      <c r="F20" s="35">
        <f t="shared" si="4"/>
        <v>81412.210901409999</v>
      </c>
      <c r="G20" s="35">
        <f t="shared" si="4"/>
        <v>6320.0570450341929</v>
      </c>
      <c r="H20" s="35">
        <f t="shared" si="4"/>
        <v>392162.65660204488</v>
      </c>
      <c r="I20" s="36">
        <f t="shared" si="4"/>
        <v>1565808.8429579234</v>
      </c>
      <c r="J20" s="34">
        <f t="shared" si="2"/>
        <v>0.93602379616138964</v>
      </c>
      <c r="K20" s="33">
        <f t="shared" si="1"/>
        <v>19.144387927763695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2.5723330202756332E-2</v>
      </c>
      <c r="D21" s="7">
        <f t="shared" si="4"/>
        <v>0.12085767407141088</v>
      </c>
      <c r="E21" s="7">
        <f t="shared" si="4"/>
        <v>0.8791423259285891</v>
      </c>
      <c r="F21" s="35">
        <f t="shared" si="4"/>
        <v>75092.153856375822</v>
      </c>
      <c r="G21" s="35">
        <f t="shared" si="4"/>
        <v>8923.2598943824451</v>
      </c>
      <c r="H21" s="35">
        <f t="shared" si="4"/>
        <v>354238.87950726633</v>
      </c>
      <c r="I21" s="36">
        <f t="shared" si="4"/>
        <v>1173646.1863558786</v>
      </c>
      <c r="J21" s="34">
        <f t="shared" si="2"/>
        <v>0.90178878155491315</v>
      </c>
      <c r="K21" s="33">
        <f t="shared" si="1"/>
        <v>15.529709074183721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4.0572544902429217E-2</v>
      </c>
      <c r="D22" s="7">
        <f t="shared" si="4"/>
        <v>0.18416974964133431</v>
      </c>
      <c r="E22" s="7">
        <f t="shared" si="4"/>
        <v>0.81583025035866563</v>
      </c>
      <c r="F22" s="35">
        <f t="shared" si="4"/>
        <v>66168.893961993366</v>
      </c>
      <c r="G22" s="35">
        <f t="shared" si="4"/>
        <v>11952.555934975113</v>
      </c>
      <c r="H22" s="35">
        <f t="shared" si="4"/>
        <v>302031.98951504129</v>
      </c>
      <c r="I22" s="36">
        <f t="shared" si="4"/>
        <v>819407.30684861238</v>
      </c>
      <c r="J22" s="34">
        <f t="shared" si="2"/>
        <v>0.84994135391499959</v>
      </c>
      <c r="K22" s="33">
        <f t="shared" si="1"/>
        <v>12.275807351868245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6.4185646513570865E-2</v>
      </c>
      <c r="D23" s="7">
        <f t="shared" si="4"/>
        <v>0.27615453431243686</v>
      </c>
      <c r="E23" s="7">
        <f t="shared" si="4"/>
        <v>0.72384546568756303</v>
      </c>
      <c r="F23" s="35">
        <f t="shared" si="4"/>
        <v>54216.338027018261</v>
      </c>
      <c r="G23" s="35">
        <f t="shared" si="4"/>
        <v>14665.131856657625</v>
      </c>
      <c r="H23" s="35">
        <f t="shared" si="4"/>
        <v>235003.35795907042</v>
      </c>
      <c r="I23" s="36">
        <f t="shared" si="4"/>
        <v>517375.31733357115</v>
      </c>
      <c r="J23" s="34">
        <f t="shared" si="2"/>
        <v>0.77360857918813597</v>
      </c>
      <c r="K23" s="33">
        <f t="shared" si="1"/>
        <v>9.4337979736852819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0.10166819515169478</v>
      </c>
      <c r="D24" s="7">
        <f t="shared" si="4"/>
        <v>0.40264305410438217</v>
      </c>
      <c r="E24" s="7">
        <f t="shared" si="4"/>
        <v>0.59735694589561783</v>
      </c>
      <c r="F24" s="35">
        <f t="shared" si="4"/>
        <v>39551.206170360638</v>
      </c>
      <c r="G24" s="35">
        <f t="shared" si="4"/>
        <v>15613.34576951505</v>
      </c>
      <c r="H24" s="35">
        <f t="shared" si="4"/>
        <v>158143.37431849248</v>
      </c>
      <c r="I24" s="36">
        <f t="shared" si="4"/>
        <v>282371.95937450073</v>
      </c>
      <c r="J24" s="34">
        <f t="shared" si="2"/>
        <v>0.66628975484301967</v>
      </c>
      <c r="K24" s="33">
        <f t="shared" si="1"/>
        <v>7.0394198865685569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0.16096437353392234</v>
      </c>
      <c r="D25" s="7">
        <f t="shared" si="4"/>
        <v>0.56174956056037151</v>
      </c>
      <c r="E25" s="7">
        <f t="shared" si="4"/>
        <v>0.43825043943962849</v>
      </c>
      <c r="F25" s="35">
        <f t="shared" si="4"/>
        <v>23937.860400845588</v>
      </c>
      <c r="G25" s="35">
        <f t="shared" si="4"/>
        <v>13239.84742888797</v>
      </c>
      <c r="H25" s="35">
        <f t="shared" si="4"/>
        <v>84494.444512593909</v>
      </c>
      <c r="I25" s="36">
        <f t="shared" si="4"/>
        <v>124228.58505600825</v>
      </c>
      <c r="J25" s="34">
        <f t="shared" si="2"/>
        <v>0.52602498365523087</v>
      </c>
      <c r="K25" s="33">
        <f t="shared" si="1"/>
        <v>5.1096041244801729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0.25425468185071004</v>
      </c>
      <c r="D26" s="7">
        <f t="shared" si="5"/>
        <v>0.73497231432830212</v>
      </c>
      <c r="E26" s="7">
        <f t="shared" si="5"/>
        <v>0.26502768567169788</v>
      </c>
      <c r="F26" s="35">
        <f t="shared" si="5"/>
        <v>10698.012971957616</v>
      </c>
      <c r="G26" s="35">
        <f t="shared" si="5"/>
        <v>7796.7226679880368</v>
      </c>
      <c r="H26" s="35">
        <f t="shared" si="5"/>
        <v>31270.499345958226</v>
      </c>
      <c r="I26" s="36">
        <f t="shared" si="5"/>
        <v>39734.140543414338</v>
      </c>
      <c r="J26" s="34">
        <f t="shared" si="2"/>
        <v>0.3624601806928246</v>
      </c>
      <c r="K26" s="33">
        <f t="shared" si="1"/>
        <v>3.6604183971773003</v>
      </c>
    </row>
    <row r="27" spans="1:11" ht="13.5" customHeight="1" x14ac:dyDescent="0.2">
      <c r="A27" s="9" t="s">
        <v>3</v>
      </c>
      <c r="B27" s="37" t="s">
        <v>10</v>
      </c>
      <c r="C27" s="7">
        <f t="shared" ref="C27:I27" si="6">+C50*0.5122+C73*0.4878</f>
        <v>0.34748085189727895</v>
      </c>
      <c r="D27" s="7">
        <f t="shared" si="6"/>
        <v>1</v>
      </c>
      <c r="E27" s="7">
        <f t="shared" si="6"/>
        <v>0</v>
      </c>
      <c r="F27" s="35">
        <f t="shared" si="6"/>
        <v>2901.2903039695798</v>
      </c>
      <c r="G27" s="35">
        <f t="shared" si="6"/>
        <v>2901.2903039695798</v>
      </c>
      <c r="H27" s="35">
        <f t="shared" si="6"/>
        <v>8463.6411974561124</v>
      </c>
      <c r="I27" s="36">
        <f t="shared" si="6"/>
        <v>8463.6411974561124</v>
      </c>
      <c r="J27" s="34">
        <f t="shared" si="2"/>
        <v>0.20851544381513365</v>
      </c>
      <c r="K27" s="33">
        <f t="shared" si="1"/>
        <v>2.8808065343121196</v>
      </c>
    </row>
    <row r="28" spans="1:11" ht="20.25" customHeight="1" x14ac:dyDescent="0.2">
      <c r="A28" s="45" t="s">
        <v>4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</row>
    <row r="29" spans="1:11" ht="13.5" customHeight="1" x14ac:dyDescent="0.2">
      <c r="A29" s="6">
        <v>0</v>
      </c>
      <c r="B29" s="32">
        <v>1</v>
      </c>
      <c r="C29" s="7">
        <v>1.7233754400472985E-2</v>
      </c>
      <c r="D29" s="7">
        <v>1.6974827503906418E-2</v>
      </c>
      <c r="E29" s="7">
        <v>0.98302517249609356</v>
      </c>
      <c r="F29" s="35">
        <v>100000</v>
      </c>
      <c r="G29" s="35">
        <v>1697.4827503906417</v>
      </c>
      <c r="H29" s="35">
        <v>98497.559553480343</v>
      </c>
      <c r="I29" s="36">
        <v>7334180.6824224992</v>
      </c>
      <c r="J29" s="34"/>
      <c r="K29" s="33">
        <v>73.341806824224989</v>
      </c>
    </row>
    <row r="30" spans="1:11" ht="13.5" customHeight="1" x14ac:dyDescent="0.2">
      <c r="A30" s="6">
        <v>1</v>
      </c>
      <c r="B30" s="32">
        <v>4</v>
      </c>
      <c r="C30" s="7">
        <v>1.2770442796242046E-3</v>
      </c>
      <c r="D30" s="7">
        <v>5.0913635039437615E-3</v>
      </c>
      <c r="E30" s="7">
        <v>0.99490863649605621</v>
      </c>
      <c r="F30" s="35">
        <v>98302.517249609358</v>
      </c>
      <c r="G30" s="35">
        <v>500.49384867046319</v>
      </c>
      <c r="H30" s="35">
        <v>391915.81424078997</v>
      </c>
      <c r="I30" s="36">
        <v>7235683.1228690185</v>
      </c>
      <c r="J30" s="34">
        <v>0.98082674758854071</v>
      </c>
      <c r="K30" s="33">
        <v>73.606285223563518</v>
      </c>
    </row>
    <row r="31" spans="1:11" ht="13.5" customHeight="1" x14ac:dyDescent="0.2">
      <c r="A31" s="6">
        <v>5</v>
      </c>
      <c r="B31" s="32">
        <v>5</v>
      </c>
      <c r="C31" s="7">
        <v>3.9949407274654665E-4</v>
      </c>
      <c r="D31" s="7">
        <v>1.9953072410982889E-3</v>
      </c>
      <c r="E31" s="7">
        <v>0.99800469275890169</v>
      </c>
      <c r="F31" s="35">
        <v>97802.023400938895</v>
      </c>
      <c r="G31" s="35">
        <v>195.14508548595768</v>
      </c>
      <c r="H31" s="35">
        <v>488480.55277597252</v>
      </c>
      <c r="I31" s="36">
        <v>6843767.3086282285</v>
      </c>
      <c r="J31" s="34">
        <v>0.99605879219128179</v>
      </c>
      <c r="K31" s="33">
        <v>69.975723105157442</v>
      </c>
    </row>
    <row r="32" spans="1:11" ht="13.5" customHeight="1" x14ac:dyDescent="0.2">
      <c r="A32" s="9">
        <f t="shared" ref="A32:A46" si="7">+A31+5</f>
        <v>10</v>
      </c>
      <c r="B32" s="32">
        <v>5</v>
      </c>
      <c r="C32" s="7">
        <v>5.4614173441773636E-4</v>
      </c>
      <c r="D32" s="7">
        <v>2.7276119173357469E-3</v>
      </c>
      <c r="E32" s="7">
        <v>0.99727238808266427</v>
      </c>
      <c r="F32" s="35">
        <v>97606.878315452937</v>
      </c>
      <c r="G32" s="35">
        <v>266.23368450716953</v>
      </c>
      <c r="H32" s="35">
        <v>487480.93714356393</v>
      </c>
      <c r="I32" s="36">
        <v>6355286.755852256</v>
      </c>
      <c r="J32" s="34">
        <v>0.9979536224590152</v>
      </c>
      <c r="K32" s="33">
        <v>65.11105431845472</v>
      </c>
    </row>
    <row r="33" spans="1:11" ht="13.5" customHeight="1" x14ac:dyDescent="0.2">
      <c r="A33" s="9">
        <f t="shared" si="7"/>
        <v>15</v>
      </c>
      <c r="B33" s="32">
        <v>5</v>
      </c>
      <c r="C33" s="7">
        <v>1.55705677498578E-3</v>
      </c>
      <c r="D33" s="7">
        <v>7.759101188116191E-3</v>
      </c>
      <c r="E33" s="7">
        <v>0.99224089881188382</v>
      </c>
      <c r="F33" s="35">
        <v>97340.644630945768</v>
      </c>
      <c r="G33" s="35">
        <v>755.27591140796721</v>
      </c>
      <c r="H33" s="35">
        <v>485066.39163165062</v>
      </c>
      <c r="I33" s="36">
        <v>5867805.8187086917</v>
      </c>
      <c r="J33" s="34">
        <v>0.99504689244658151</v>
      </c>
      <c r="K33" s="33">
        <v>60.281148136584719</v>
      </c>
    </row>
    <row r="34" spans="1:11" ht="13.5" customHeight="1" x14ac:dyDescent="0.2">
      <c r="A34" s="9">
        <f t="shared" si="7"/>
        <v>20</v>
      </c>
      <c r="B34" s="32">
        <v>5</v>
      </c>
      <c r="C34" s="7">
        <v>2.6689029584614351E-3</v>
      </c>
      <c r="D34" s="7">
        <v>1.3260019546779437E-2</v>
      </c>
      <c r="E34" s="7">
        <v>0.98673998045322053</v>
      </c>
      <c r="F34" s="35">
        <v>96585.368719537801</v>
      </c>
      <c r="G34" s="35">
        <v>1280.7238771539705</v>
      </c>
      <c r="H34" s="35">
        <v>479869.03124131577</v>
      </c>
      <c r="I34" s="36">
        <v>5382739.427077041</v>
      </c>
      <c r="J34" s="34">
        <v>0.98928525975000625</v>
      </c>
      <c r="K34" s="33">
        <v>55.730381303479895</v>
      </c>
    </row>
    <row r="35" spans="1:11" ht="13.5" customHeight="1" x14ac:dyDescent="0.2">
      <c r="A35" s="9">
        <f t="shared" si="7"/>
        <v>25</v>
      </c>
      <c r="B35" s="32">
        <v>5</v>
      </c>
      <c r="C35" s="7">
        <v>3.0438388280919133E-3</v>
      </c>
      <c r="D35" s="7">
        <v>1.5104052043347763E-2</v>
      </c>
      <c r="E35" s="7">
        <v>0.98489594795665225</v>
      </c>
      <c r="F35" s="35">
        <v>95304.64484238383</v>
      </c>
      <c r="G35" s="35">
        <v>1439.4863156721403</v>
      </c>
      <c r="H35" s="35">
        <v>472918.04756118084</v>
      </c>
      <c r="I35" s="36">
        <v>4902870.3958357256</v>
      </c>
      <c r="J35" s="34">
        <v>0.98551483169865273</v>
      </c>
      <c r="K35" s="33">
        <v>51.444191455140114</v>
      </c>
    </row>
    <row r="36" spans="1:11" ht="13.5" customHeight="1" x14ac:dyDescent="0.2">
      <c r="A36" s="9">
        <f t="shared" si="7"/>
        <v>30</v>
      </c>
      <c r="B36" s="32">
        <v>5</v>
      </c>
      <c r="C36" s="7">
        <v>2.9060349449160244E-3</v>
      </c>
      <c r="D36" s="7">
        <v>1.4423938426200053E-2</v>
      </c>
      <c r="E36" s="7">
        <v>0.98557606157379996</v>
      </c>
      <c r="F36" s="35">
        <v>93865.15852671169</v>
      </c>
      <c r="G36" s="35">
        <v>1353.9052669547964</v>
      </c>
      <c r="H36" s="35">
        <v>465894.35179483716</v>
      </c>
      <c r="I36" s="36">
        <v>4429952.3482745448</v>
      </c>
      <c r="J36" s="34">
        <v>0.98514817566687385</v>
      </c>
      <c r="K36" s="33">
        <v>47.194852891170378</v>
      </c>
    </row>
    <row r="37" spans="1:11" ht="13.5" customHeight="1" x14ac:dyDescent="0.2">
      <c r="A37" s="9">
        <f t="shared" si="7"/>
        <v>35</v>
      </c>
      <c r="B37" s="32">
        <v>5</v>
      </c>
      <c r="C37" s="7">
        <v>2.8054708880549972E-3</v>
      </c>
      <c r="D37" s="7">
        <v>1.3929737450252456E-2</v>
      </c>
      <c r="E37" s="7">
        <v>0.9860702625497475</v>
      </c>
      <c r="F37" s="35">
        <v>92511.253259756893</v>
      </c>
      <c r="G37" s="35">
        <v>1288.6574691022251</v>
      </c>
      <c r="H37" s="35">
        <v>459337.31645158422</v>
      </c>
      <c r="I37" s="36">
        <v>3964057.9964797078</v>
      </c>
      <c r="J37" s="34">
        <v>0.9859259179296932</v>
      </c>
      <c r="K37" s="33">
        <v>42.849468111184947</v>
      </c>
    </row>
    <row r="38" spans="1:11" ht="13.5" customHeight="1" x14ac:dyDescent="0.2">
      <c r="A38" s="9">
        <f t="shared" si="7"/>
        <v>40</v>
      </c>
      <c r="B38" s="32">
        <v>5</v>
      </c>
      <c r="C38" s="7">
        <v>3.1070793164865687E-3</v>
      </c>
      <c r="D38" s="7">
        <v>1.5418877996620362E-2</v>
      </c>
      <c r="E38" s="7">
        <v>0.98458112200337966</v>
      </c>
      <c r="F38" s="35">
        <v>91222.595790654668</v>
      </c>
      <c r="G38" s="35">
        <v>1406.5500750311185</v>
      </c>
      <c r="H38" s="35">
        <v>452692.04026037571</v>
      </c>
      <c r="I38" s="36">
        <v>3504720.6800281238</v>
      </c>
      <c r="J38" s="34">
        <v>0.98553290587722375</v>
      </c>
      <c r="K38" s="33">
        <v>38.419435992273812</v>
      </c>
    </row>
    <row r="39" spans="1:11" ht="13.5" customHeight="1" x14ac:dyDescent="0.2">
      <c r="A39" s="9">
        <f t="shared" si="7"/>
        <v>45</v>
      </c>
      <c r="B39" s="32">
        <v>5</v>
      </c>
      <c r="C39" s="7">
        <v>4.0209600581174757E-3</v>
      </c>
      <c r="D39" s="7">
        <v>1.9914169495209456E-2</v>
      </c>
      <c r="E39" s="7">
        <v>0.98008583050479059</v>
      </c>
      <c r="F39" s="35">
        <v>89816.04571562355</v>
      </c>
      <c r="G39" s="35">
        <v>1788.6119577704085</v>
      </c>
      <c r="H39" s="35">
        <v>444822.11509651178</v>
      </c>
      <c r="I39" s="36">
        <v>3052028.6397677478</v>
      </c>
      <c r="J39" s="34">
        <v>0.98261527823785599</v>
      </c>
      <c r="K39" s="33">
        <v>33.980884099831236</v>
      </c>
    </row>
    <row r="40" spans="1:11" ht="13.5" customHeight="1" x14ac:dyDescent="0.2">
      <c r="A40" s="9">
        <f t="shared" si="7"/>
        <v>50</v>
      </c>
      <c r="B40" s="32">
        <v>5</v>
      </c>
      <c r="C40" s="7">
        <v>5.7556311483733464E-3</v>
      </c>
      <c r="D40" s="7">
        <v>2.8393110696100121E-2</v>
      </c>
      <c r="E40" s="7">
        <v>0.97160688930389982</v>
      </c>
      <c r="F40" s="35">
        <v>88027.433757853141</v>
      </c>
      <c r="G40" s="35">
        <v>2499.372670980345</v>
      </c>
      <c r="H40" s="35">
        <v>434248.2356060493</v>
      </c>
      <c r="I40" s="36">
        <v>2607206.5246712361</v>
      </c>
      <c r="J40" s="34">
        <v>0.97622897079168758</v>
      </c>
      <c r="K40" s="33">
        <v>29.61811350587783</v>
      </c>
    </row>
    <row r="41" spans="1:11" ht="13.5" customHeight="1" x14ac:dyDescent="0.2">
      <c r="A41" s="9">
        <f t="shared" si="7"/>
        <v>55</v>
      </c>
      <c r="B41" s="32">
        <v>5</v>
      </c>
      <c r="C41" s="7">
        <v>8.6367630211135402E-3</v>
      </c>
      <c r="D41" s="7">
        <v>4.2324693438049628E-2</v>
      </c>
      <c r="E41" s="7">
        <v>0.95767530656195032</v>
      </c>
      <c r="F41" s="35">
        <v>85528.061086872796</v>
      </c>
      <c r="G41" s="35">
        <v>3619.9489658526727</v>
      </c>
      <c r="H41" s="35">
        <v>419132.60292117536</v>
      </c>
      <c r="I41" s="36">
        <v>2172958.2890651869</v>
      </c>
      <c r="J41" s="34">
        <v>0.96519126286425061</v>
      </c>
      <c r="K41" s="33">
        <v>25.406378461661415</v>
      </c>
    </row>
    <row r="42" spans="1:11" ht="13.5" customHeight="1" x14ac:dyDescent="0.2">
      <c r="A42" s="9">
        <f t="shared" si="7"/>
        <v>60</v>
      </c>
      <c r="B42" s="32">
        <v>5</v>
      </c>
      <c r="C42" s="7">
        <v>1.3201845049746464E-2</v>
      </c>
      <c r="D42" s="7">
        <v>6.4018888629935433E-2</v>
      </c>
      <c r="E42" s="7">
        <v>0.93598111137006457</v>
      </c>
      <c r="F42" s="35">
        <v>81908.112121020124</v>
      </c>
      <c r="G42" s="35">
        <v>5243.6663077638514</v>
      </c>
      <c r="H42" s="35">
        <v>397191.92946175003</v>
      </c>
      <c r="I42" s="36">
        <v>1753825.6861440113</v>
      </c>
      <c r="J42" s="34">
        <v>0.94765219096174291</v>
      </c>
      <c r="K42" s="33">
        <v>21.412112191680293</v>
      </c>
    </row>
    <row r="43" spans="1:11" ht="13.5" customHeight="1" x14ac:dyDescent="0.2">
      <c r="A43" s="9">
        <f t="shared" si="7"/>
        <v>65</v>
      </c>
      <c r="B43" s="32">
        <v>5</v>
      </c>
      <c r="C43" s="7">
        <v>2.0310932508859729E-2</v>
      </c>
      <c r="D43" s="7">
        <v>9.6890701755133257E-2</v>
      </c>
      <c r="E43" s="7">
        <v>0.90310929824486674</v>
      </c>
      <c r="F43" s="35">
        <v>76664.445813256272</v>
      </c>
      <c r="G43" s="35">
        <v>7428.0719545147876</v>
      </c>
      <c r="H43" s="35">
        <v>365717.91823317937</v>
      </c>
      <c r="I43" s="36">
        <v>1356633.7566822614</v>
      </c>
      <c r="J43" s="34">
        <v>0.92075868391580284</v>
      </c>
      <c r="K43" s="33">
        <v>17.695735517176097</v>
      </c>
    </row>
    <row r="44" spans="1:11" ht="13.5" customHeight="1" x14ac:dyDescent="0.2">
      <c r="A44" s="9">
        <f t="shared" si="7"/>
        <v>70</v>
      </c>
      <c r="B44" s="32">
        <v>5</v>
      </c>
      <c r="C44" s="7">
        <v>3.1307737045726224E-2</v>
      </c>
      <c r="D44" s="7">
        <v>0.14561143225740703</v>
      </c>
      <c r="E44" s="7">
        <v>0.85438856774259297</v>
      </c>
      <c r="F44" s="35">
        <v>69236.373858741485</v>
      </c>
      <c r="G44" s="35">
        <v>10081.607561880643</v>
      </c>
      <c r="H44" s="35">
        <v>322016.48899618792</v>
      </c>
      <c r="I44" s="36">
        <v>990915.8384490821</v>
      </c>
      <c r="J44" s="34">
        <v>0.88050509133345856</v>
      </c>
      <c r="K44" s="33">
        <v>14.312070133406811</v>
      </c>
    </row>
    <row r="45" spans="1:11" ht="13.5" customHeight="1" x14ac:dyDescent="0.2">
      <c r="A45" s="9">
        <f t="shared" si="7"/>
        <v>75</v>
      </c>
      <c r="B45" s="32">
        <v>5</v>
      </c>
      <c r="C45" s="7">
        <v>4.825882186297812E-2</v>
      </c>
      <c r="D45" s="7">
        <v>0.21590816150692177</v>
      </c>
      <c r="E45" s="7">
        <v>0.78409183849307817</v>
      </c>
      <c r="F45" s="35">
        <v>59154.766296860842</v>
      </c>
      <c r="G45" s="35">
        <v>12771.996835526843</v>
      </c>
      <c r="H45" s="35">
        <v>264656.20880241407</v>
      </c>
      <c r="I45" s="36">
        <v>668899.34945289418</v>
      </c>
      <c r="J45" s="34">
        <v>0.82187160548026195</v>
      </c>
      <c r="K45" s="33">
        <v>11.307615452254614</v>
      </c>
    </row>
    <row r="46" spans="1:11" ht="13.5" customHeight="1" x14ac:dyDescent="0.2">
      <c r="A46" s="9">
        <f t="shared" si="7"/>
        <v>80</v>
      </c>
      <c r="B46" s="32">
        <v>5</v>
      </c>
      <c r="C46" s="7">
        <v>7.4317110914114887E-2</v>
      </c>
      <c r="D46" s="7">
        <v>0.31347252982750784</v>
      </c>
      <c r="E46" s="7">
        <v>0.68652747017249216</v>
      </c>
      <c r="F46" s="35">
        <v>46382.769461333999</v>
      </c>
      <c r="G46" s="35">
        <v>14539.724083450441</v>
      </c>
      <c r="H46" s="35">
        <v>195644.36648046479</v>
      </c>
      <c r="I46" s="36">
        <v>404243.14065048017</v>
      </c>
      <c r="J46" s="34">
        <v>0.73923966252583984</v>
      </c>
      <c r="K46" s="33">
        <v>8.7153730867120558</v>
      </c>
    </row>
    <row r="47" spans="1:11" ht="13.5" customHeight="1" x14ac:dyDescent="0.2">
      <c r="A47" s="9">
        <v>85</v>
      </c>
      <c r="B47" s="32">
        <v>5</v>
      </c>
      <c r="C47" s="7">
        <v>0.11424852641746618</v>
      </c>
      <c r="D47" s="7">
        <v>0.44115098526756508</v>
      </c>
      <c r="E47" s="7">
        <v>0.55884901473243498</v>
      </c>
      <c r="F47" s="35">
        <v>31843.045377883558</v>
      </c>
      <c r="G47" s="35">
        <v>14047.590842373116</v>
      </c>
      <c r="H47" s="35">
        <v>122956.42913627582</v>
      </c>
      <c r="I47" s="36">
        <v>208598.77417001541</v>
      </c>
      <c r="J47" s="34">
        <v>0.62846904998183584</v>
      </c>
      <c r="K47" s="33">
        <v>6.5508424742219145</v>
      </c>
    </row>
    <row r="48" spans="1:11" ht="13.5" customHeight="1" x14ac:dyDescent="0.2">
      <c r="A48" s="9">
        <v>90</v>
      </c>
      <c r="B48" s="32">
        <v>5</v>
      </c>
      <c r="C48" s="7">
        <v>0.17518107520404289</v>
      </c>
      <c r="D48" s="7">
        <v>0.59388077159289943</v>
      </c>
      <c r="E48" s="7">
        <v>0.40611922840710057</v>
      </c>
      <c r="F48" s="35">
        <v>17795.454535510442</v>
      </c>
      <c r="G48" s="35">
        <v>10568.378270395304</v>
      </c>
      <c r="H48" s="35">
        <v>60328.310338806521</v>
      </c>
      <c r="I48" s="36">
        <v>85642.345033739606</v>
      </c>
      <c r="J48" s="34">
        <v>0.49064787227956236</v>
      </c>
      <c r="K48" s="33">
        <v>4.8125966584805218</v>
      </c>
    </row>
    <row r="49" spans="1:12" ht="13.5" customHeight="1" x14ac:dyDescent="0.2">
      <c r="A49" s="9">
        <v>95</v>
      </c>
      <c r="B49" s="32">
        <v>5</v>
      </c>
      <c r="C49" s="7">
        <v>0.26766068782664937</v>
      </c>
      <c r="D49" s="7">
        <v>0.75308719809679314</v>
      </c>
      <c r="E49" s="7">
        <v>0.24691280190320686</v>
      </c>
      <c r="F49" s="35">
        <v>7227.076265115139</v>
      </c>
      <c r="G49" s="35">
        <v>5442.6186149273963</v>
      </c>
      <c r="H49" s="35">
        <v>20334.023121289712</v>
      </c>
      <c r="I49" s="36">
        <v>25314.034694933085</v>
      </c>
      <c r="J49" s="34">
        <v>0.33705606881898265</v>
      </c>
      <c r="K49" s="33">
        <v>3.5026660528162825</v>
      </c>
    </row>
    <row r="50" spans="1:12" ht="13.5" customHeight="1" x14ac:dyDescent="0.2">
      <c r="A50" s="9" t="s">
        <v>3</v>
      </c>
      <c r="B50" s="32" t="s">
        <v>10</v>
      </c>
      <c r="C50" s="7">
        <v>0.3583239966011233</v>
      </c>
      <c r="D50" s="7">
        <v>1</v>
      </c>
      <c r="E50" s="7">
        <v>0</v>
      </c>
      <c r="F50" s="35">
        <v>1784.4576501877423</v>
      </c>
      <c r="G50" s="35">
        <v>1784.4576501877423</v>
      </c>
      <c r="H50" s="35">
        <v>4980.0115736433718</v>
      </c>
      <c r="I50" s="36">
        <v>4980.0115736433718</v>
      </c>
      <c r="J50" s="34">
        <v>0.19672927029053106</v>
      </c>
      <c r="K50" s="33">
        <v>2.7907703907231567</v>
      </c>
    </row>
    <row r="51" spans="1:12" ht="20.25" customHeight="1" x14ac:dyDescent="0.2">
      <c r="A51" s="45" t="s">
        <v>5</v>
      </c>
      <c r="B51" s="45"/>
      <c r="C51" s="45"/>
      <c r="D51" s="45"/>
      <c r="E51" s="45"/>
      <c r="F51" s="45"/>
      <c r="G51" s="45"/>
      <c r="H51" s="45"/>
      <c r="I51" s="45"/>
      <c r="J51" s="45"/>
      <c r="K51" s="45"/>
    </row>
    <row r="52" spans="1:12" ht="13.5" customHeight="1" x14ac:dyDescent="0.2">
      <c r="A52" s="6">
        <v>0</v>
      </c>
      <c r="B52" s="10">
        <v>1</v>
      </c>
      <c r="C52" s="7">
        <v>1.4039018542798723E-2</v>
      </c>
      <c r="D52" s="7">
        <v>1.386772625907557E-2</v>
      </c>
      <c r="E52" s="7">
        <v>0.98613227374092438</v>
      </c>
      <c r="F52" s="35">
        <v>100000</v>
      </c>
      <c r="G52" s="35">
        <v>1386.7726259075571</v>
      </c>
      <c r="H52" s="35">
        <v>98779.884197738196</v>
      </c>
      <c r="I52" s="36">
        <v>7987751.8523209533</v>
      </c>
      <c r="J52" s="34"/>
      <c r="K52" s="33">
        <v>79.877518523209531</v>
      </c>
      <c r="L52" s="30"/>
    </row>
    <row r="53" spans="1:12" ht="13.5" customHeight="1" x14ac:dyDescent="0.2">
      <c r="A53" s="6">
        <v>1</v>
      </c>
      <c r="B53" s="10">
        <v>4</v>
      </c>
      <c r="C53" s="7">
        <v>1.2869627697928833E-3</v>
      </c>
      <c r="D53" s="7">
        <v>5.1290383066599872E-3</v>
      </c>
      <c r="E53" s="7">
        <v>0.99487096169333999</v>
      </c>
      <c r="F53" s="35">
        <v>98613.227374092443</v>
      </c>
      <c r="G53" s="35">
        <v>505.79102074509137</v>
      </c>
      <c r="H53" s="35">
        <v>393011.38511294354</v>
      </c>
      <c r="I53" s="36">
        <v>7888971.9681232153</v>
      </c>
      <c r="J53" s="34">
        <v>0.98358253862136347</v>
      </c>
      <c r="K53" s="33">
        <v>79.999125656806129</v>
      </c>
    </row>
    <row r="54" spans="1:12" ht="13.5" customHeight="1" x14ac:dyDescent="0.2">
      <c r="A54" s="6">
        <v>5</v>
      </c>
      <c r="B54" s="10">
        <v>5</v>
      </c>
      <c r="C54" s="7">
        <v>2.560059752652207E-4</v>
      </c>
      <c r="D54" s="7">
        <v>1.2792060488052944E-3</v>
      </c>
      <c r="E54" s="7">
        <v>0.99872079395119473</v>
      </c>
      <c r="F54" s="35">
        <v>98107.436353347352</v>
      </c>
      <c r="G54" s="35">
        <v>125.49962601598236</v>
      </c>
      <c r="H54" s="35">
        <v>490221.47192449501</v>
      </c>
      <c r="I54" s="36">
        <v>7495960.5830102721</v>
      </c>
      <c r="J54" s="34">
        <v>0.99680800070243825</v>
      </c>
      <c r="K54" s="33">
        <v>76.405631026913639</v>
      </c>
    </row>
    <row r="55" spans="1:12" ht="13.5" customHeight="1" x14ac:dyDescent="0.2">
      <c r="A55" s="9">
        <f t="shared" ref="A55:A69" si="8">+A54+5</f>
        <v>10</v>
      </c>
      <c r="B55" s="10">
        <v>5</v>
      </c>
      <c r="C55" s="7">
        <v>3.6040473886886126E-4</v>
      </c>
      <c r="D55" s="7">
        <v>1.8005167513885116E-3</v>
      </c>
      <c r="E55" s="7">
        <v>0.99819948324861152</v>
      </c>
      <c r="F55" s="35">
        <v>97981.936727331369</v>
      </c>
      <c r="G55" s="35">
        <v>176.41811841104936</v>
      </c>
      <c r="H55" s="35">
        <v>489499.99648934079</v>
      </c>
      <c r="I55" s="36">
        <v>7005739.1110857772</v>
      </c>
      <c r="J55" s="34">
        <v>0.99852826635210024</v>
      </c>
      <c r="K55" s="33">
        <v>71.500312660502615</v>
      </c>
    </row>
    <row r="56" spans="1:12" ht="13.5" customHeight="1" x14ac:dyDescent="0.2">
      <c r="A56" s="9">
        <f t="shared" si="8"/>
        <v>15</v>
      </c>
      <c r="B56" s="10">
        <v>5</v>
      </c>
      <c r="C56" s="7">
        <v>5.2779120780570711E-4</v>
      </c>
      <c r="D56" s="7">
        <v>2.6356560625553694E-3</v>
      </c>
      <c r="E56" s="7">
        <v>0.99736434393744466</v>
      </c>
      <c r="F56" s="35">
        <v>97805.51860892032</v>
      </c>
      <c r="G56" s="35">
        <v>257.78170807297283</v>
      </c>
      <c r="H56" s="35">
        <v>488416.07109125738</v>
      </c>
      <c r="I56" s="36">
        <v>6516239.1145964367</v>
      </c>
      <c r="J56" s="34">
        <v>0.9977856477919157</v>
      </c>
      <c r="K56" s="33">
        <v>66.624452354799189</v>
      </c>
    </row>
    <row r="57" spans="1:12" ht="13.5" customHeight="1" x14ac:dyDescent="0.2">
      <c r="A57" s="9">
        <f t="shared" si="8"/>
        <v>20</v>
      </c>
      <c r="B57" s="10">
        <v>5</v>
      </c>
      <c r="C57" s="7">
        <v>6.9790494545478917E-4</v>
      </c>
      <c r="D57" s="7">
        <v>3.4836818352982227E-3</v>
      </c>
      <c r="E57" s="7">
        <v>0.99651631816470176</v>
      </c>
      <c r="F57" s="35">
        <v>97547.736900847347</v>
      </c>
      <c r="G57" s="35">
        <v>339.82527911593206</v>
      </c>
      <c r="H57" s="35">
        <v>486922.01041000674</v>
      </c>
      <c r="I57" s="36">
        <v>6027823.0435051797</v>
      </c>
      <c r="J57" s="34">
        <v>0.99694100835397881</v>
      </c>
      <c r="K57" s="33">
        <v>61.793571383743902</v>
      </c>
    </row>
    <row r="58" spans="1:12" ht="13.5" customHeight="1" x14ac:dyDescent="0.2">
      <c r="A58" s="9">
        <f t="shared" si="8"/>
        <v>25</v>
      </c>
      <c r="B58" s="10">
        <v>5</v>
      </c>
      <c r="C58" s="7">
        <v>8.7588240608093518E-4</v>
      </c>
      <c r="D58" s="7">
        <v>4.3701637241634877E-3</v>
      </c>
      <c r="E58" s="7">
        <v>0.99562983627583657</v>
      </c>
      <c r="F58" s="35">
        <v>97207.911621731415</v>
      </c>
      <c r="G58" s="35">
        <v>424.81448907098093</v>
      </c>
      <c r="H58" s="35">
        <v>485013.15487290005</v>
      </c>
      <c r="I58" s="36">
        <v>5540901.0330951726</v>
      </c>
      <c r="J58" s="34">
        <v>0.99607975097387902</v>
      </c>
      <c r="K58" s="33">
        <v>57.000515088284963</v>
      </c>
    </row>
    <row r="59" spans="1:12" ht="13.5" customHeight="1" x14ac:dyDescent="0.2">
      <c r="A59" s="9">
        <f t="shared" si="8"/>
        <v>30</v>
      </c>
      <c r="B59" s="10">
        <v>5</v>
      </c>
      <c r="C59" s="7">
        <v>1.0831930804032733E-3</v>
      </c>
      <c r="D59" s="7">
        <v>5.4018256331693987E-3</v>
      </c>
      <c r="E59" s="7">
        <v>0.99459817436683062</v>
      </c>
      <c r="F59" s="35">
        <v>96783.097132660434</v>
      </c>
      <c r="G59" s="35">
        <v>522.80541494872887</v>
      </c>
      <c r="H59" s="35">
        <v>482652.09998764773</v>
      </c>
      <c r="I59" s="36">
        <v>5055887.8782222727</v>
      </c>
      <c r="J59" s="34">
        <v>0.99513197763497563</v>
      </c>
      <c r="K59" s="33">
        <v>52.239368526222876</v>
      </c>
    </row>
    <row r="60" spans="1:12" ht="13.5" customHeight="1" x14ac:dyDescent="0.2">
      <c r="A60" s="9">
        <f t="shared" si="8"/>
        <v>35</v>
      </c>
      <c r="B60" s="10">
        <v>5</v>
      </c>
      <c r="C60" s="7">
        <v>1.3561982041110682E-3</v>
      </c>
      <c r="D60" s="7">
        <v>6.7589201340036622E-3</v>
      </c>
      <c r="E60" s="7">
        <v>0.9932410798659963</v>
      </c>
      <c r="F60" s="35">
        <v>96260.291717711705</v>
      </c>
      <c r="G60" s="35">
        <v>650.6156237959076</v>
      </c>
      <c r="H60" s="35">
        <v>479734.91029827693</v>
      </c>
      <c r="I60" s="36">
        <v>4573235.7782346252</v>
      </c>
      <c r="J60" s="34">
        <v>0.9939559163019378</v>
      </c>
      <c r="K60" s="33">
        <v>47.509057957624691</v>
      </c>
    </row>
    <row r="61" spans="1:12" ht="13.5" customHeight="1" x14ac:dyDescent="0.2">
      <c r="A61" s="9">
        <f t="shared" si="8"/>
        <v>40</v>
      </c>
      <c r="B61" s="10">
        <v>5</v>
      </c>
      <c r="C61" s="7">
        <v>1.7537612505295441E-3</v>
      </c>
      <c r="D61" s="7">
        <v>8.7321643156466969E-3</v>
      </c>
      <c r="E61" s="7">
        <v>0.99126783568435328</v>
      </c>
      <c r="F61" s="35">
        <v>95609.676093915798</v>
      </c>
      <c r="G61" s="35">
        <v>834.87940181783051</v>
      </c>
      <c r="H61" s="35">
        <v>476050.77462268062</v>
      </c>
      <c r="I61" s="36">
        <v>4093500.8679363485</v>
      </c>
      <c r="J61" s="34">
        <v>0.99232047617025476</v>
      </c>
      <c r="K61" s="33">
        <v>42.814713271440965</v>
      </c>
    </row>
    <row r="62" spans="1:12" ht="13.5" customHeight="1" x14ac:dyDescent="0.2">
      <c r="A62" s="9">
        <f t="shared" si="8"/>
        <v>45</v>
      </c>
      <c r="B62" s="10">
        <v>5</v>
      </c>
      <c r="C62" s="7">
        <v>2.3721001639544774E-3</v>
      </c>
      <c r="D62" s="7">
        <v>1.179406709731904E-2</v>
      </c>
      <c r="E62" s="7">
        <v>0.98820593290268099</v>
      </c>
      <c r="F62" s="35">
        <v>94774.796692097967</v>
      </c>
      <c r="G62" s="35">
        <v>1117.780311321374</v>
      </c>
      <c r="H62" s="35">
        <v>471219.69312541443</v>
      </c>
      <c r="I62" s="36">
        <v>3617450.0933136679</v>
      </c>
      <c r="J62" s="34">
        <v>0.98985175163070516</v>
      </c>
      <c r="K62" s="33">
        <v>38.168903754718158</v>
      </c>
    </row>
    <row r="63" spans="1:12" ht="13.5" customHeight="1" x14ac:dyDescent="0.2">
      <c r="A63" s="9">
        <f t="shared" si="8"/>
        <v>50</v>
      </c>
      <c r="B63" s="10">
        <v>5</v>
      </c>
      <c r="C63" s="7">
        <v>3.3701424065336327E-3</v>
      </c>
      <c r="D63" s="7">
        <v>1.6717901228588877E-2</v>
      </c>
      <c r="E63" s="7">
        <v>0.98328209877141115</v>
      </c>
      <c r="F63" s="35">
        <v>93657.016380776593</v>
      </c>
      <c r="G63" s="35">
        <v>1565.7487492181535</v>
      </c>
      <c r="H63" s="35">
        <v>464594.23975160974</v>
      </c>
      <c r="I63" s="36">
        <v>3146230.4001882533</v>
      </c>
      <c r="J63" s="34">
        <v>0.98593977825956158</v>
      </c>
      <c r="K63" s="33">
        <v>33.593109430229802</v>
      </c>
    </row>
    <row r="64" spans="1:12" ht="13.5" customHeight="1" x14ac:dyDescent="0.2">
      <c r="A64" s="9">
        <f t="shared" si="8"/>
        <v>55</v>
      </c>
      <c r="B64" s="10">
        <v>5</v>
      </c>
      <c r="C64" s="7">
        <v>5.0119588372868418E-3</v>
      </c>
      <c r="D64" s="7">
        <v>2.4768846615052159E-2</v>
      </c>
      <c r="E64" s="7">
        <v>0.97523115338494781</v>
      </c>
      <c r="F64" s="35">
        <v>92091.267631558439</v>
      </c>
      <c r="G64" s="35">
        <v>2280.9944825517887</v>
      </c>
      <c r="H64" s="35">
        <v>455110.37831798615</v>
      </c>
      <c r="I64" s="36">
        <v>2681636.1604366438</v>
      </c>
      <c r="J64" s="34">
        <v>0.97958678644252228</v>
      </c>
      <c r="K64" s="33">
        <v>29.119331608784186</v>
      </c>
    </row>
    <row r="65" spans="1:11" ht="13.5" customHeight="1" x14ac:dyDescent="0.2">
      <c r="A65" s="9">
        <f t="shared" si="8"/>
        <v>60</v>
      </c>
      <c r="B65" s="10">
        <v>5</v>
      </c>
      <c r="C65" s="7">
        <v>7.7374190147103221E-3</v>
      </c>
      <c r="D65" s="7">
        <v>3.8000235999898539E-2</v>
      </c>
      <c r="E65" s="7">
        <v>0.96199976400010145</v>
      </c>
      <c r="F65" s="35">
        <v>89810.273149006651</v>
      </c>
      <c r="G65" s="35">
        <v>3412.8115748776036</v>
      </c>
      <c r="H65" s="35">
        <v>441078.81043913896</v>
      </c>
      <c r="I65" s="36">
        <v>2226525.7821186576</v>
      </c>
      <c r="J65" s="34">
        <v>0.96916886859248175</v>
      </c>
      <c r="K65" s="33">
        <v>24.791437594500671</v>
      </c>
    </row>
    <row r="66" spans="1:11" ht="13.5" customHeight="1" x14ac:dyDescent="0.2">
      <c r="A66" s="9">
        <f t="shared" si="8"/>
        <v>65</v>
      </c>
      <c r="B66" s="10">
        <v>5</v>
      </c>
      <c r="C66" s="7">
        <v>1.2279705043059159E-2</v>
      </c>
      <c r="D66" s="7">
        <v>5.9684840058899166E-2</v>
      </c>
      <c r="E66" s="7">
        <v>0.94031515994110082</v>
      </c>
      <c r="F66" s="35">
        <v>86397.461574129047</v>
      </c>
      <c r="G66" s="35">
        <v>5156.6186755467788</v>
      </c>
      <c r="H66" s="35">
        <v>419930.17401191144</v>
      </c>
      <c r="I66" s="36">
        <v>1785446.9716795187</v>
      </c>
      <c r="J66" s="34">
        <v>0.9520524769571862</v>
      </c>
      <c r="K66" s="33">
        <v>20.665502656552064</v>
      </c>
    </row>
    <row r="67" spans="1:11" ht="13.5" customHeight="1" x14ac:dyDescent="0.2">
      <c r="A67" s="9">
        <f t="shared" si="8"/>
        <v>70</v>
      </c>
      <c r="B67" s="10">
        <v>5</v>
      </c>
      <c r="C67" s="7">
        <v>1.9859588536152852E-2</v>
      </c>
      <c r="D67" s="7">
        <v>9.486572051899754E-2</v>
      </c>
      <c r="E67" s="7">
        <v>0.90513427948100245</v>
      </c>
      <c r="F67" s="35">
        <v>81240.842898582268</v>
      </c>
      <c r="G67" s="35">
        <v>7706.9710971446912</v>
      </c>
      <c r="H67" s="35">
        <v>388073.05010950973</v>
      </c>
      <c r="I67" s="36">
        <v>1365516.7976676072</v>
      </c>
      <c r="J67" s="34">
        <v>0.92413709260745314</v>
      </c>
      <c r="K67" s="33">
        <v>16.808254923847382</v>
      </c>
    </row>
    <row r="68" spans="1:11" ht="13.5" customHeight="1" x14ac:dyDescent="0.2">
      <c r="A68" s="9">
        <f t="shared" si="8"/>
        <v>75</v>
      </c>
      <c r="B68" s="10">
        <v>5</v>
      </c>
      <c r="C68" s="7">
        <v>3.2501796523599483E-2</v>
      </c>
      <c r="D68" s="7">
        <v>0.15084376653851783</v>
      </c>
      <c r="E68" s="7">
        <v>0.84915623346148217</v>
      </c>
      <c r="F68" s="35">
        <v>73533.871801437577</v>
      </c>
      <c r="G68" s="35">
        <v>11092.126190689349</v>
      </c>
      <c r="H68" s="35">
        <v>341277.3254744666</v>
      </c>
      <c r="I68" s="36">
        <v>977443.74755809759</v>
      </c>
      <c r="J68" s="34">
        <v>0.87941516520707141</v>
      </c>
      <c r="K68" s="33">
        <v>13.292428694594982</v>
      </c>
    </row>
    <row r="69" spans="1:11" ht="13.5" customHeight="1" x14ac:dyDescent="0.2">
      <c r="A69" s="9">
        <f t="shared" si="8"/>
        <v>80</v>
      </c>
      <c r="B69" s="10">
        <v>5</v>
      </c>
      <c r="C69" s="7">
        <v>5.3547401195902455E-2</v>
      </c>
      <c r="D69" s="7">
        <v>0.23696987399505404</v>
      </c>
      <c r="E69" s="7">
        <v>0.76303012600494591</v>
      </c>
      <c r="F69" s="35">
        <v>62441.745610748229</v>
      </c>
      <c r="G69" s="35">
        <v>14796.812589410227</v>
      </c>
      <c r="H69" s="35">
        <v>276331.10587900027</v>
      </c>
      <c r="I69" s="36">
        <v>636166.42208363093</v>
      </c>
      <c r="J69" s="34">
        <v>0.80969664625338422</v>
      </c>
      <c r="K69" s="33">
        <v>10.188158832864632</v>
      </c>
    </row>
    <row r="70" spans="1:11" ht="13.5" customHeight="1" x14ac:dyDescent="0.2">
      <c r="A70" s="9">
        <v>85</v>
      </c>
      <c r="B70" s="10">
        <v>5</v>
      </c>
      <c r="C70" s="7">
        <v>8.8458589423264872E-2</v>
      </c>
      <c r="D70" s="7">
        <v>0.36220893696255713</v>
      </c>
      <c r="E70" s="7">
        <v>0.63779106303744282</v>
      </c>
      <c r="F70" s="35">
        <v>47644.933021338002</v>
      </c>
      <c r="G70" s="35">
        <v>17257.420541311072</v>
      </c>
      <c r="H70" s="35">
        <v>195090.38809940958</v>
      </c>
      <c r="I70" s="36">
        <v>359835.31620463065</v>
      </c>
      <c r="J70" s="34">
        <v>0.7060022702794656</v>
      </c>
      <c r="K70" s="33">
        <v>7.5524361854696442</v>
      </c>
    </row>
    <row r="71" spans="1:11" ht="13.5" customHeight="1" x14ac:dyDescent="0.2">
      <c r="A71" s="9">
        <v>90</v>
      </c>
      <c r="B71" s="10">
        <v>5</v>
      </c>
      <c r="C71" s="7">
        <v>0.1460365453349971</v>
      </c>
      <c r="D71" s="7">
        <v>0.52801113027980406</v>
      </c>
      <c r="E71" s="7">
        <v>0.47198886972019594</v>
      </c>
      <c r="F71" s="35">
        <v>30387.51248002693</v>
      </c>
      <c r="G71" s="35">
        <v>16044.944810970672</v>
      </c>
      <c r="H71" s="35">
        <v>109869.38080577535</v>
      </c>
      <c r="I71" s="36">
        <v>164744.92810522104</v>
      </c>
      <c r="J71" s="34">
        <v>0.56317167583771832</v>
      </c>
      <c r="K71" s="33">
        <v>5.4214680524937471</v>
      </c>
    </row>
    <row r="72" spans="1:11" ht="13.5" customHeight="1" x14ac:dyDescent="0.2">
      <c r="A72" s="9">
        <v>95</v>
      </c>
      <c r="B72" s="10">
        <v>5</v>
      </c>
      <c r="C72" s="7">
        <v>0.24017810075010299</v>
      </c>
      <c r="D72" s="7">
        <v>0.71595131501255571</v>
      </c>
      <c r="E72" s="7">
        <v>0.28404868498744429</v>
      </c>
      <c r="F72" s="35">
        <v>14342.567669056258</v>
      </c>
      <c r="G72" s="35">
        <v>10268.580183317394</v>
      </c>
      <c r="H72" s="35">
        <v>42754.023581864763</v>
      </c>
      <c r="I72" s="36">
        <v>54875.547299445694</v>
      </c>
      <c r="J72" s="34">
        <v>0.38913501894985991</v>
      </c>
      <c r="K72" s="33">
        <v>3.8260615927117678</v>
      </c>
    </row>
    <row r="73" spans="1:11" ht="13.5" customHeight="1" x14ac:dyDescent="0.2">
      <c r="A73" s="9" t="s">
        <v>3</v>
      </c>
      <c r="B73" s="32" t="s">
        <v>10</v>
      </c>
      <c r="C73" s="7">
        <v>0.33609532767155309</v>
      </c>
      <c r="D73" s="7">
        <v>1</v>
      </c>
      <c r="E73" s="7">
        <v>0</v>
      </c>
      <c r="F73" s="35">
        <v>4073.987485738865</v>
      </c>
      <c r="G73" s="35">
        <v>4073.987485738865</v>
      </c>
      <c r="H73" s="35">
        <v>12121.523717580929</v>
      </c>
      <c r="I73" s="36">
        <v>12121.523717580929</v>
      </c>
      <c r="J73" s="34">
        <v>0.22089116763493985</v>
      </c>
      <c r="K73" s="33">
        <v>2.9753463308399315</v>
      </c>
    </row>
    <row r="74" spans="1:11" ht="12.6" customHeight="1" x14ac:dyDescent="0.2">
      <c r="A74" s="12"/>
      <c r="B74" s="13"/>
      <c r="C74" s="13"/>
      <c r="D74" s="14"/>
      <c r="E74" s="14"/>
      <c r="F74" s="14"/>
      <c r="G74" s="14"/>
      <c r="H74" s="15"/>
      <c r="I74" s="28"/>
      <c r="J74" s="39"/>
      <c r="K74" s="39"/>
    </row>
    <row r="75" spans="1:11" ht="21" customHeight="1" x14ac:dyDescent="0.3">
      <c r="B75" s="40" t="s">
        <v>21</v>
      </c>
      <c r="C75" s="16" t="s">
        <v>8</v>
      </c>
      <c r="D75" s="17">
        <f>+G75*0.5122+J75*0.4878</f>
        <v>0.11747410908730084</v>
      </c>
      <c r="E75" s="42" t="s">
        <v>6</v>
      </c>
      <c r="F75" s="18" t="s">
        <v>8</v>
      </c>
      <c r="G75" s="19">
        <f>+(H29-F30)/G29</f>
        <v>0.1149009047815655</v>
      </c>
      <c r="H75" s="42" t="s">
        <v>7</v>
      </c>
      <c r="I75" s="16" t="s">
        <v>8</v>
      </c>
      <c r="J75" s="17">
        <f>(H52-F53)/G52</f>
        <v>0.12017602635953872</v>
      </c>
      <c r="K75" s="2"/>
    </row>
    <row r="76" spans="1:11" ht="15.75" x14ac:dyDescent="0.2">
      <c r="B76" s="41"/>
      <c r="C76" s="20" t="s">
        <v>9</v>
      </c>
      <c r="D76" s="17">
        <f>+G76*0.5122+J76*0.4878</f>
        <v>1.2852243935970717</v>
      </c>
      <c r="E76" s="43"/>
      <c r="F76" s="21" t="s">
        <v>9</v>
      </c>
      <c r="G76" s="19">
        <f>+(H30-4*F31)/G30</f>
        <v>1.41404462595178</v>
      </c>
      <c r="H76" s="43"/>
      <c r="I76" s="20" t="s">
        <v>9</v>
      </c>
      <c r="J76" s="17">
        <f>(H53-4*F54)/G53</f>
        <v>1.1499605087834563</v>
      </c>
      <c r="K76" s="2"/>
    </row>
    <row r="77" spans="1:11" ht="13.5" customHeight="1" x14ac:dyDescent="0.2">
      <c r="A77" s="22"/>
      <c r="B77" s="22"/>
      <c r="C77" s="22"/>
      <c r="D77" s="23"/>
      <c r="E77" s="23"/>
      <c r="F77" s="23"/>
      <c r="G77" s="23"/>
      <c r="H77" s="22"/>
      <c r="I77" s="22"/>
    </row>
    <row r="78" spans="1:11" x14ac:dyDescent="0.2">
      <c r="A78" s="24"/>
      <c r="B78" s="24"/>
      <c r="C78" s="24"/>
      <c r="D78" s="25"/>
      <c r="E78" s="25"/>
      <c r="F78" s="25"/>
      <c r="G78" s="25"/>
      <c r="H78" s="24"/>
      <c r="I78" s="24"/>
    </row>
    <row r="79" spans="1:11" x14ac:dyDescent="0.2">
      <c r="A79" s="5"/>
      <c r="B79" s="5"/>
      <c r="C79" s="5"/>
      <c r="D79" s="26"/>
      <c r="E79" s="26"/>
      <c r="F79" s="26"/>
      <c r="G79" s="26"/>
      <c r="H79" s="5"/>
      <c r="I79" s="5"/>
    </row>
    <row r="80" spans="1:11" x14ac:dyDescent="0.2">
      <c r="A80" s="5"/>
      <c r="B80" s="5"/>
      <c r="C80" s="5"/>
      <c r="D80" s="26"/>
      <c r="E80" s="26"/>
      <c r="F80" s="26"/>
      <c r="G80" s="26"/>
      <c r="H80" s="5"/>
      <c r="I80" s="5"/>
    </row>
    <row r="81" spans="1:9" x14ac:dyDescent="0.2">
      <c r="A81" s="5"/>
      <c r="B81" s="5"/>
      <c r="C81" s="5"/>
      <c r="D81" s="26"/>
      <c r="E81" s="26"/>
      <c r="F81" s="26"/>
      <c r="G81" s="26"/>
      <c r="H81" s="5"/>
      <c r="I81" s="5"/>
    </row>
    <row r="82" spans="1:9" x14ac:dyDescent="0.2">
      <c r="A82" s="5"/>
      <c r="B82" s="5"/>
      <c r="C82" s="5"/>
      <c r="D82" s="26"/>
      <c r="E82" s="26"/>
      <c r="F82" s="26"/>
      <c r="G82" s="26"/>
      <c r="H82" s="5"/>
      <c r="I82" s="5"/>
    </row>
    <row r="83" spans="1:9" x14ac:dyDescent="0.2">
      <c r="A83" s="5"/>
      <c r="B83" s="5"/>
      <c r="C83" s="5"/>
      <c r="D83" s="26"/>
      <c r="E83" s="26"/>
      <c r="F83" s="26"/>
      <c r="G83" s="26"/>
      <c r="H83" s="5"/>
      <c r="I83" s="5"/>
    </row>
    <row r="84" spans="1:9" x14ac:dyDescent="0.2">
      <c r="A84" s="5"/>
      <c r="B84" s="5"/>
      <c r="C84" s="5"/>
      <c r="D84" s="26"/>
      <c r="E84" s="26"/>
      <c r="F84" s="26"/>
      <c r="G84" s="26"/>
      <c r="H84" s="5"/>
      <c r="I84" s="5"/>
    </row>
    <row r="85" spans="1:9" x14ac:dyDescent="0.2">
      <c r="A85" s="5"/>
      <c r="B85" s="5"/>
      <c r="C85" s="5"/>
      <c r="D85" s="26"/>
      <c r="E85" s="26"/>
      <c r="F85" s="26"/>
      <c r="G85" s="26"/>
      <c r="H85" s="5"/>
      <c r="I85" s="5"/>
    </row>
    <row r="86" spans="1:9" x14ac:dyDescent="0.2">
      <c r="A86" s="5"/>
      <c r="B86" s="5"/>
      <c r="C86" s="5"/>
      <c r="D86" s="26"/>
      <c r="E86" s="26"/>
      <c r="F86" s="26"/>
      <c r="G86" s="26"/>
      <c r="H86" s="5"/>
      <c r="I86" s="5"/>
    </row>
    <row r="87" spans="1:9" x14ac:dyDescent="0.2">
      <c r="A87" s="5"/>
      <c r="B87" s="5"/>
      <c r="C87" s="5"/>
      <c r="D87" s="26"/>
      <c r="E87" s="26"/>
      <c r="F87" s="26"/>
      <c r="G87" s="26"/>
      <c r="H87" s="5"/>
      <c r="I87" s="5"/>
    </row>
    <row r="88" spans="1:9" x14ac:dyDescent="0.2">
      <c r="A88" s="5"/>
      <c r="B88" s="5"/>
      <c r="C88" s="5"/>
      <c r="D88" s="26"/>
      <c r="E88" s="26"/>
      <c r="F88" s="26"/>
      <c r="G88" s="26"/>
      <c r="H88" s="5"/>
      <c r="I88" s="5"/>
    </row>
    <row r="89" spans="1:9" x14ac:dyDescent="0.2">
      <c r="A89" s="5"/>
      <c r="B89" s="5"/>
      <c r="C89" s="5"/>
      <c r="D89" s="26"/>
      <c r="E89" s="26"/>
      <c r="F89" s="26"/>
      <c r="G89" s="26"/>
      <c r="H89" s="5"/>
      <c r="I89" s="5"/>
    </row>
    <row r="90" spans="1:9" x14ac:dyDescent="0.2">
      <c r="A90" s="5"/>
      <c r="B90" s="5"/>
      <c r="C90" s="5"/>
      <c r="D90" s="26"/>
      <c r="E90" s="26"/>
      <c r="F90" s="26"/>
      <c r="G90" s="26"/>
      <c r="H90" s="5"/>
      <c r="I90" s="5"/>
    </row>
    <row r="91" spans="1:9" x14ac:dyDescent="0.2">
      <c r="A91" s="5"/>
      <c r="B91" s="5"/>
      <c r="C91" s="5"/>
      <c r="D91" s="26"/>
      <c r="E91" s="26"/>
      <c r="F91" s="26"/>
      <c r="G91" s="26"/>
      <c r="H91" s="5"/>
      <c r="I91" s="5"/>
    </row>
    <row r="92" spans="1:9" x14ac:dyDescent="0.2">
      <c r="A92" s="5"/>
      <c r="B92" s="5"/>
      <c r="C92" s="5"/>
      <c r="D92" s="26"/>
      <c r="E92" s="26"/>
      <c r="F92" s="26"/>
      <c r="G92" s="26"/>
      <c r="H92" s="5"/>
      <c r="I92" s="5"/>
    </row>
    <row r="93" spans="1:9" x14ac:dyDescent="0.2">
      <c r="A93" s="5"/>
      <c r="B93" s="5"/>
      <c r="C93" s="5"/>
      <c r="D93" s="26"/>
      <c r="E93" s="26"/>
      <c r="F93" s="26"/>
      <c r="G93" s="26"/>
      <c r="H93" s="5"/>
      <c r="I93" s="5"/>
    </row>
    <row r="94" spans="1:9" x14ac:dyDescent="0.2">
      <c r="A94" s="5"/>
      <c r="B94" s="5"/>
      <c r="C94" s="5"/>
      <c r="D94" s="26"/>
      <c r="E94" s="26"/>
      <c r="F94" s="26"/>
      <c r="G94" s="26"/>
      <c r="H94" s="5"/>
      <c r="I94" s="5"/>
    </row>
    <row r="95" spans="1:9" x14ac:dyDescent="0.2">
      <c r="A95" s="5"/>
      <c r="B95" s="5"/>
      <c r="C95" s="5"/>
      <c r="D95" s="26"/>
      <c r="E95" s="26"/>
      <c r="F95" s="26"/>
      <c r="G95" s="26"/>
      <c r="H95" s="5"/>
      <c r="I95" s="5"/>
    </row>
    <row r="96" spans="1:9" x14ac:dyDescent="0.2">
      <c r="A96" s="5"/>
      <c r="B96" s="5"/>
      <c r="C96" s="5"/>
      <c r="D96" s="26"/>
      <c r="E96" s="26"/>
      <c r="F96" s="26"/>
      <c r="G96" s="26"/>
      <c r="H96" s="5"/>
      <c r="I96" s="5"/>
    </row>
    <row r="97" spans="1:9" x14ac:dyDescent="0.2">
      <c r="A97" s="5"/>
      <c r="B97" s="5"/>
      <c r="C97" s="5"/>
      <c r="D97" s="26"/>
      <c r="E97" s="26"/>
      <c r="F97" s="26"/>
      <c r="G97" s="26"/>
      <c r="H97" s="5"/>
      <c r="I97" s="5"/>
    </row>
    <row r="98" spans="1:9" x14ac:dyDescent="0.2">
      <c r="A98" s="5"/>
      <c r="B98" s="5"/>
      <c r="C98" s="5"/>
      <c r="D98" s="26"/>
      <c r="E98" s="26"/>
      <c r="F98" s="26"/>
      <c r="G98" s="26"/>
      <c r="H98" s="5"/>
      <c r="I98" s="5"/>
    </row>
    <row r="99" spans="1:9" x14ac:dyDescent="0.2">
      <c r="A99" s="5"/>
      <c r="B99" s="5"/>
      <c r="C99" s="5"/>
      <c r="D99" s="26"/>
      <c r="E99" s="26"/>
      <c r="F99" s="26"/>
      <c r="G99" s="26"/>
      <c r="H99" s="5"/>
      <c r="I99" s="5"/>
    </row>
    <row r="100" spans="1:9" x14ac:dyDescent="0.2">
      <c r="A100" s="5"/>
      <c r="B100" s="5"/>
      <c r="C100" s="5"/>
      <c r="D100" s="26"/>
      <c r="E100" s="26"/>
      <c r="F100" s="26"/>
      <c r="G100" s="26"/>
      <c r="H100" s="5"/>
      <c r="I100" s="5"/>
    </row>
    <row r="101" spans="1:9" x14ac:dyDescent="0.2">
      <c r="A101" s="5"/>
      <c r="B101" s="5"/>
      <c r="C101" s="5"/>
      <c r="D101" s="26"/>
      <c r="E101" s="26"/>
      <c r="F101" s="26"/>
      <c r="G101" s="26"/>
      <c r="H101" s="5"/>
      <c r="I101" s="5"/>
    </row>
    <row r="102" spans="1:9" x14ac:dyDescent="0.2">
      <c r="A102" s="5"/>
      <c r="B102" s="5"/>
      <c r="C102" s="5"/>
      <c r="D102" s="26"/>
      <c r="E102" s="26"/>
      <c r="F102" s="26"/>
      <c r="G102" s="26"/>
      <c r="H102" s="5"/>
      <c r="I102" s="5"/>
    </row>
    <row r="103" spans="1:9" x14ac:dyDescent="0.2">
      <c r="A103" s="5"/>
      <c r="B103" s="5"/>
      <c r="C103" s="5"/>
      <c r="D103" s="26"/>
      <c r="E103" s="26"/>
      <c r="F103" s="26"/>
      <c r="G103" s="26"/>
      <c r="H103" s="5"/>
      <c r="I103" s="5"/>
    </row>
    <row r="104" spans="1:9" x14ac:dyDescent="0.2">
      <c r="A104" s="5"/>
      <c r="B104" s="5"/>
      <c r="C104" s="5"/>
      <c r="D104" s="26"/>
      <c r="E104" s="26"/>
      <c r="F104" s="26"/>
      <c r="G104" s="26"/>
      <c r="H104" s="5"/>
      <c r="I104" s="5"/>
    </row>
    <row r="105" spans="1:9" x14ac:dyDescent="0.2">
      <c r="A105" s="5"/>
      <c r="B105" s="5"/>
      <c r="C105" s="5"/>
      <c r="D105" s="26"/>
      <c r="E105" s="26"/>
      <c r="F105" s="26"/>
      <c r="G105" s="26"/>
      <c r="H105" s="5"/>
      <c r="I105" s="5"/>
    </row>
    <row r="106" spans="1:9" x14ac:dyDescent="0.2">
      <c r="A106" s="5"/>
      <c r="B106" s="5"/>
      <c r="C106" s="5"/>
      <c r="D106" s="26"/>
      <c r="E106" s="26"/>
      <c r="F106" s="26"/>
      <c r="G106" s="26"/>
      <c r="H106" s="5"/>
      <c r="I106" s="5"/>
    </row>
    <row r="107" spans="1:9" x14ac:dyDescent="0.2">
      <c r="A107" s="5"/>
      <c r="B107" s="5"/>
      <c r="C107" s="5"/>
      <c r="D107" s="26"/>
      <c r="E107" s="26"/>
      <c r="F107" s="26"/>
      <c r="G107" s="26"/>
      <c r="H107" s="5"/>
      <c r="I107" s="5"/>
    </row>
    <row r="108" spans="1:9" x14ac:dyDescent="0.2">
      <c r="A108" s="5"/>
      <c r="B108" s="5"/>
      <c r="C108" s="5"/>
      <c r="D108" s="26"/>
      <c r="E108" s="26"/>
      <c r="F108" s="26"/>
      <c r="G108" s="26"/>
      <c r="H108" s="5"/>
      <c r="I108" s="5"/>
    </row>
    <row r="109" spans="1:9" x14ac:dyDescent="0.2">
      <c r="A109" s="5"/>
      <c r="B109" s="5"/>
      <c r="C109" s="5"/>
      <c r="D109" s="26"/>
      <c r="E109" s="26"/>
      <c r="F109" s="26"/>
      <c r="G109" s="26"/>
      <c r="H109" s="5"/>
      <c r="I109" s="5"/>
    </row>
    <row r="110" spans="1:9" x14ac:dyDescent="0.2">
      <c r="A110" s="5"/>
      <c r="B110" s="5"/>
      <c r="C110" s="5"/>
      <c r="D110" s="26"/>
      <c r="E110" s="26"/>
      <c r="F110" s="26"/>
      <c r="G110" s="26"/>
      <c r="H110" s="5"/>
      <c r="I110" s="5"/>
    </row>
    <row r="111" spans="1:9" x14ac:dyDescent="0.2">
      <c r="A111" s="5"/>
      <c r="B111" s="5"/>
      <c r="C111" s="5"/>
      <c r="D111" s="26"/>
      <c r="E111" s="26"/>
      <c r="F111" s="26"/>
      <c r="G111" s="26"/>
      <c r="H111" s="5"/>
      <c r="I111" s="5"/>
    </row>
    <row r="112" spans="1:9" x14ac:dyDescent="0.2">
      <c r="A112" s="5"/>
      <c r="B112" s="5"/>
      <c r="C112" s="5"/>
      <c r="D112" s="26"/>
      <c r="E112" s="26"/>
      <c r="F112" s="26"/>
      <c r="G112" s="26"/>
      <c r="H112" s="5"/>
      <c r="I112" s="5"/>
    </row>
    <row r="113" spans="1:9" x14ac:dyDescent="0.2">
      <c r="A113" s="5"/>
      <c r="B113" s="5"/>
      <c r="C113" s="5"/>
      <c r="D113" s="26"/>
      <c r="E113" s="26"/>
      <c r="F113" s="26"/>
      <c r="G113" s="26"/>
      <c r="H113" s="5"/>
      <c r="I113" s="5"/>
    </row>
    <row r="114" spans="1:9" x14ac:dyDescent="0.2">
      <c r="A114" s="5"/>
      <c r="B114" s="5"/>
      <c r="C114" s="5"/>
      <c r="D114" s="26"/>
      <c r="E114" s="26"/>
      <c r="F114" s="26"/>
      <c r="G114" s="26"/>
      <c r="H114" s="5"/>
      <c r="I114" s="5"/>
    </row>
    <row r="115" spans="1:9" x14ac:dyDescent="0.2">
      <c r="A115" s="5"/>
      <c r="B115" s="5"/>
      <c r="C115" s="5"/>
      <c r="D115" s="26"/>
      <c r="E115" s="26"/>
      <c r="F115" s="26"/>
      <c r="G115" s="26"/>
      <c r="H115" s="5"/>
      <c r="I115" s="5"/>
    </row>
    <row r="116" spans="1:9" x14ac:dyDescent="0.2">
      <c r="A116" s="5"/>
      <c r="B116" s="5"/>
      <c r="C116" s="5"/>
      <c r="D116" s="26"/>
      <c r="E116" s="26"/>
      <c r="F116" s="26"/>
      <c r="G116" s="26"/>
      <c r="H116" s="5"/>
      <c r="I116" s="5"/>
    </row>
    <row r="117" spans="1:9" x14ac:dyDescent="0.2">
      <c r="A117" s="5"/>
      <c r="B117" s="5"/>
      <c r="C117" s="5"/>
      <c r="D117" s="26"/>
      <c r="E117" s="26"/>
      <c r="F117" s="26"/>
      <c r="G117" s="26"/>
      <c r="H117" s="5"/>
      <c r="I117" s="5"/>
    </row>
    <row r="118" spans="1:9" x14ac:dyDescent="0.2">
      <c r="A118" s="5"/>
      <c r="B118" s="5"/>
      <c r="C118" s="5"/>
      <c r="D118" s="26"/>
      <c r="E118" s="26"/>
      <c r="F118" s="26"/>
      <c r="G118" s="26"/>
      <c r="H118" s="5"/>
      <c r="I118" s="5"/>
    </row>
    <row r="119" spans="1:9" x14ac:dyDescent="0.2">
      <c r="A119" s="5"/>
      <c r="B119" s="5"/>
      <c r="C119" s="5"/>
      <c r="D119" s="26"/>
      <c r="E119" s="26"/>
      <c r="F119" s="26"/>
      <c r="G119" s="26"/>
      <c r="H119" s="5"/>
      <c r="I119" s="5"/>
    </row>
    <row r="120" spans="1:9" x14ac:dyDescent="0.2">
      <c r="A120" s="5"/>
      <c r="B120" s="5"/>
      <c r="C120" s="5"/>
      <c r="D120" s="26"/>
      <c r="E120" s="26"/>
      <c r="F120" s="26"/>
      <c r="G120" s="26"/>
      <c r="H120" s="5"/>
      <c r="I120" s="5"/>
    </row>
    <row r="121" spans="1:9" x14ac:dyDescent="0.2">
      <c r="A121" s="5"/>
      <c r="B121" s="5"/>
      <c r="C121" s="5"/>
      <c r="D121" s="26"/>
      <c r="E121" s="26"/>
      <c r="F121" s="26"/>
      <c r="G121" s="26"/>
      <c r="H121" s="5"/>
      <c r="I121" s="5"/>
    </row>
    <row r="122" spans="1:9" x14ac:dyDescent="0.2">
      <c r="A122" s="5"/>
      <c r="B122" s="5"/>
      <c r="C122" s="5"/>
      <c r="D122" s="26"/>
      <c r="E122" s="26"/>
      <c r="F122" s="26"/>
      <c r="G122" s="26"/>
      <c r="H122" s="5"/>
      <c r="I122" s="5"/>
    </row>
    <row r="123" spans="1:9" x14ac:dyDescent="0.2">
      <c r="A123" s="5"/>
      <c r="B123" s="5"/>
      <c r="C123" s="5"/>
      <c r="D123" s="26"/>
      <c r="E123" s="26"/>
      <c r="F123" s="26"/>
      <c r="G123" s="26"/>
      <c r="H123" s="5"/>
      <c r="I123" s="5"/>
    </row>
    <row r="124" spans="1:9" x14ac:dyDescent="0.2">
      <c r="A124" s="5"/>
      <c r="B124" s="5"/>
      <c r="C124" s="5"/>
      <c r="D124" s="26"/>
      <c r="E124" s="26"/>
      <c r="F124" s="26"/>
      <c r="G124" s="26"/>
      <c r="H124" s="5"/>
      <c r="I124" s="5"/>
    </row>
    <row r="125" spans="1:9" x14ac:dyDescent="0.2">
      <c r="A125" s="5"/>
      <c r="B125" s="5"/>
      <c r="C125" s="5"/>
      <c r="D125" s="26"/>
      <c r="E125" s="26"/>
      <c r="F125" s="26"/>
      <c r="G125" s="26"/>
      <c r="H125" s="5"/>
      <c r="I125" s="5"/>
    </row>
    <row r="126" spans="1:9" x14ac:dyDescent="0.2">
      <c r="A126" s="5"/>
      <c r="B126" s="5"/>
      <c r="C126" s="5"/>
      <c r="D126" s="26"/>
      <c r="E126" s="26"/>
      <c r="F126" s="26"/>
      <c r="G126" s="26"/>
      <c r="H126" s="5"/>
      <c r="I126" s="5"/>
    </row>
    <row r="127" spans="1:9" x14ac:dyDescent="0.2">
      <c r="A127" s="5"/>
      <c r="B127" s="5"/>
      <c r="C127" s="5"/>
      <c r="D127" s="26"/>
      <c r="E127" s="26"/>
      <c r="F127" s="26"/>
      <c r="G127" s="26"/>
      <c r="H127" s="5"/>
      <c r="I127" s="5"/>
    </row>
    <row r="128" spans="1:9" x14ac:dyDescent="0.2">
      <c r="A128" s="5"/>
      <c r="B128" s="5"/>
      <c r="C128" s="5"/>
      <c r="D128" s="26"/>
      <c r="E128" s="26"/>
      <c r="F128" s="26"/>
      <c r="G128" s="26"/>
      <c r="H128" s="5"/>
      <c r="I128" s="5"/>
    </row>
    <row r="129" spans="1:9" x14ac:dyDescent="0.2">
      <c r="A129" s="5"/>
      <c r="B129" s="5"/>
      <c r="C129" s="5"/>
      <c r="D129" s="26"/>
      <c r="E129" s="26"/>
      <c r="F129" s="26"/>
      <c r="G129" s="26"/>
      <c r="H129" s="5"/>
      <c r="I129" s="5"/>
    </row>
    <row r="130" spans="1:9" x14ac:dyDescent="0.2">
      <c r="A130" s="5"/>
      <c r="B130" s="5"/>
      <c r="C130" s="5"/>
      <c r="D130" s="26"/>
      <c r="E130" s="26"/>
      <c r="F130" s="26"/>
      <c r="G130" s="26"/>
      <c r="H130" s="5"/>
      <c r="I130" s="5"/>
    </row>
    <row r="131" spans="1:9" x14ac:dyDescent="0.2">
      <c r="A131" s="5"/>
      <c r="B131" s="5"/>
      <c r="C131" s="5"/>
      <c r="D131" s="26"/>
      <c r="E131" s="26"/>
      <c r="F131" s="26"/>
      <c r="G131" s="26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31"/>
  <sheetViews>
    <sheetView showGridLines="0" view="pageBreakPreview" zoomScale="85" zoomScaleNormal="100" zoomScaleSheetLayoutView="85" workbookViewId="0">
      <selection activeCell="M52" sqref="M52"/>
    </sheetView>
  </sheetViews>
  <sheetFormatPr baseColWidth="10" defaultRowHeight="12.75" x14ac:dyDescent="0.2"/>
  <cols>
    <col min="1" max="3" width="12.28515625" style="4" customWidth="1"/>
    <col min="4" max="7" width="12.28515625" style="27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2" spans="1:11" ht="15" customHeight="1" x14ac:dyDescent="0.2">
      <c r="A2" s="44" t="s">
        <v>25</v>
      </c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1" x14ac:dyDescent="0.2">
      <c r="A3" s="46" t="s">
        <v>0</v>
      </c>
      <c r="B3" s="46"/>
      <c r="C3" s="46"/>
      <c r="D3" s="46"/>
      <c r="E3" s="46"/>
      <c r="F3" s="46"/>
      <c r="G3" s="46"/>
      <c r="H3" s="46"/>
      <c r="I3" s="46"/>
    </row>
    <row r="4" spans="1:11" ht="35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9" t="s">
        <v>20</v>
      </c>
    </row>
    <row r="5" spans="1:11" ht="20.25" customHeight="1" x14ac:dyDescent="0.2">
      <c r="A5" s="45" t="s">
        <v>2</v>
      </c>
      <c r="B5" s="45"/>
      <c r="C5" s="45"/>
      <c r="D5" s="45"/>
      <c r="E5" s="45"/>
      <c r="F5" s="45"/>
      <c r="G5" s="45"/>
      <c r="H5" s="45"/>
      <c r="I5" s="45"/>
      <c r="J5" s="45"/>
      <c r="K5" s="45"/>
    </row>
    <row r="6" spans="1:11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1.2737975951677869E-2</v>
      </c>
      <c r="D6" s="7">
        <f t="shared" si="0"/>
        <v>1.2595957987418135E-2</v>
      </c>
      <c r="E6" s="7">
        <f t="shared" si="0"/>
        <v>0.98740404201258181</v>
      </c>
      <c r="F6" s="35">
        <f t="shared" si="0"/>
        <v>100000</v>
      </c>
      <c r="G6" s="35">
        <f t="shared" si="0"/>
        <v>1259.5957987418133</v>
      </c>
      <c r="H6" s="35">
        <f t="shared" si="0"/>
        <v>98895.610415562463</v>
      </c>
      <c r="I6" s="36">
        <f t="shared" si="0"/>
        <v>7746636.70715582</v>
      </c>
      <c r="J6" s="34"/>
      <c r="K6" s="33">
        <f t="shared" ref="K6:K27" si="1">+K29*0.5122+K52*0.4878</f>
        <v>77.466367071558182</v>
      </c>
    </row>
    <row r="7" spans="1:11" ht="13.5" customHeight="1" x14ac:dyDescent="0.2">
      <c r="A7" s="6">
        <v>1</v>
      </c>
      <c r="B7" s="8">
        <f t="shared" si="0"/>
        <v>4</v>
      </c>
      <c r="C7" s="7">
        <f t="shared" si="0"/>
        <v>1.118376565862629E-3</v>
      </c>
      <c r="D7" s="7">
        <f t="shared" si="0"/>
        <v>4.4601209334144956E-3</v>
      </c>
      <c r="E7" s="7">
        <f t="shared" si="0"/>
        <v>0.99553987906658548</v>
      </c>
      <c r="F7" s="35">
        <f t="shared" si="0"/>
        <v>98740.404201258178</v>
      </c>
      <c r="G7" s="35">
        <f t="shared" si="0"/>
        <v>440.34737615309859</v>
      </c>
      <c r="H7" s="35">
        <f t="shared" si="0"/>
        <v>393787.74992711772</v>
      </c>
      <c r="I7" s="36">
        <f t="shared" si="0"/>
        <v>7647741.096740257</v>
      </c>
      <c r="J7" s="34">
        <f t="shared" ref="J7:J27" si="2">+J30*0.5122+J53*0.4878</f>
        <v>0.98536672068536024</v>
      </c>
      <c r="K7" s="33">
        <f t="shared" si="1"/>
        <v>77.448940408980178</v>
      </c>
    </row>
    <row r="8" spans="1:11" ht="13.5" customHeight="1" x14ac:dyDescent="0.2">
      <c r="A8" s="6">
        <v>5</v>
      </c>
      <c r="B8" s="8">
        <f t="shared" si="0"/>
        <v>5</v>
      </c>
      <c r="C8" s="7">
        <f t="shared" si="0"/>
        <v>2.9238978487460823E-4</v>
      </c>
      <c r="D8" s="7">
        <f t="shared" si="0"/>
        <v>1.4607803531299511E-3</v>
      </c>
      <c r="E8" s="7">
        <f t="shared" si="0"/>
        <v>0.99853921964687009</v>
      </c>
      <c r="F8" s="35">
        <f t="shared" si="0"/>
        <v>98300.056825105101</v>
      </c>
      <c r="G8" s="35">
        <f t="shared" si="0"/>
        <v>143.5673044145326</v>
      </c>
      <c r="H8" s="35">
        <f t="shared" si="0"/>
        <v>491113.75828844932</v>
      </c>
      <c r="I8" s="36">
        <f t="shared" si="0"/>
        <v>7253953.3468131386</v>
      </c>
      <c r="J8" s="34">
        <f t="shared" si="2"/>
        <v>0.99681370974781469</v>
      </c>
      <c r="K8" s="33">
        <f t="shared" si="1"/>
        <v>73.788657465759513</v>
      </c>
    </row>
    <row r="9" spans="1:11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3.8169829560932763E-4</v>
      </c>
      <c r="D9" s="7">
        <f t="shared" si="0"/>
        <v>1.9068752708788824E-3</v>
      </c>
      <c r="E9" s="7">
        <f t="shared" si="0"/>
        <v>0.99809312472912115</v>
      </c>
      <c r="F9" s="35">
        <f t="shared" si="0"/>
        <v>98156.489520690549</v>
      </c>
      <c r="G9" s="35">
        <f t="shared" si="0"/>
        <v>187.11268533557509</v>
      </c>
      <c r="H9" s="35">
        <f t="shared" si="0"/>
        <v>490375.89625611616</v>
      </c>
      <c r="I9" s="36">
        <f t="shared" si="0"/>
        <v>6762839.5885246899</v>
      </c>
      <c r="J9" s="34">
        <f t="shared" si="2"/>
        <v>0.99849728347590416</v>
      </c>
      <c r="K9" s="33">
        <f t="shared" si="1"/>
        <v>68.892655723331529</v>
      </c>
    </row>
    <row r="10" spans="1:11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8.7883455346736698E-4</v>
      </c>
      <c r="D10" s="7">
        <f t="shared" si="0"/>
        <v>4.384017186382488E-3</v>
      </c>
      <c r="E10" s="7">
        <f t="shared" si="0"/>
        <v>0.99561598281361741</v>
      </c>
      <c r="F10" s="35">
        <f t="shared" si="0"/>
        <v>97969.376835354982</v>
      </c>
      <c r="G10" s="35">
        <f t="shared" si="0"/>
        <v>429.08876937349487</v>
      </c>
      <c r="H10" s="35">
        <f t="shared" si="0"/>
        <v>488894.61178391334</v>
      </c>
      <c r="I10" s="36">
        <f t="shared" si="0"/>
        <v>6272463.6922685727</v>
      </c>
      <c r="J10" s="34">
        <f t="shared" si="2"/>
        <v>0.99697730944250051</v>
      </c>
      <c r="K10" s="33">
        <f t="shared" si="1"/>
        <v>64.017758904320218</v>
      </c>
    </row>
    <row r="11" spans="1:11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1.4299700648367146E-3</v>
      </c>
      <c r="D11" s="7">
        <f t="shared" si="0"/>
        <v>7.1186120076725378E-3</v>
      </c>
      <c r="E11" s="7">
        <f t="shared" si="0"/>
        <v>0.9928813879923275</v>
      </c>
      <c r="F11" s="35">
        <f t="shared" si="0"/>
        <v>97540.288065981498</v>
      </c>
      <c r="G11" s="35">
        <f t="shared" si="0"/>
        <v>692.82025680396202</v>
      </c>
      <c r="H11" s="35">
        <f t="shared" si="0"/>
        <v>486050.06298978347</v>
      </c>
      <c r="I11" s="36">
        <f t="shared" si="0"/>
        <v>5783569.0804846603</v>
      </c>
      <c r="J11" s="34">
        <f t="shared" si="2"/>
        <v>0.99417294742400486</v>
      </c>
      <c r="K11" s="33">
        <f t="shared" si="1"/>
        <v>59.281119348757542</v>
      </c>
    </row>
    <row r="12" spans="1:11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1.7024753504891309E-3</v>
      </c>
      <c r="D12" s="7">
        <f t="shared" si="0"/>
        <v>8.46711650267617E-3</v>
      </c>
      <c r="E12" s="7">
        <f t="shared" si="0"/>
        <v>0.99153288349732382</v>
      </c>
      <c r="F12" s="35">
        <f t="shared" si="0"/>
        <v>96847.467809177528</v>
      </c>
      <c r="G12" s="35">
        <f t="shared" si="0"/>
        <v>816.66752690712406</v>
      </c>
      <c r="H12" s="35">
        <f t="shared" si="0"/>
        <v>482217.9496246872</v>
      </c>
      <c r="I12" s="36">
        <f t="shared" si="0"/>
        <v>5297519.0174948759</v>
      </c>
      <c r="J12" s="34">
        <f t="shared" si="2"/>
        <v>0.99209092162298851</v>
      </c>
      <c r="K12" s="33">
        <f t="shared" si="1"/>
        <v>54.675922417946154</v>
      </c>
    </row>
    <row r="13" spans="1:11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1.7816700958517091E-3</v>
      </c>
      <c r="D13" s="7">
        <f t="shared" si="0"/>
        <v>8.8612123401584884E-3</v>
      </c>
      <c r="E13" s="7">
        <f t="shared" si="0"/>
        <v>0.99113878765984165</v>
      </c>
      <c r="F13" s="35">
        <f t="shared" si="0"/>
        <v>96030.8002822704</v>
      </c>
      <c r="G13" s="35">
        <f t="shared" si="0"/>
        <v>846.35268723835634</v>
      </c>
      <c r="H13" s="35">
        <f t="shared" si="0"/>
        <v>478046.14457504131</v>
      </c>
      <c r="I13" s="36">
        <f t="shared" si="0"/>
        <v>4815301.0678701885</v>
      </c>
      <c r="J13" s="34">
        <f t="shared" si="2"/>
        <v>0.99130651845866591</v>
      </c>
      <c r="K13" s="33">
        <f t="shared" si="1"/>
        <v>50.109089334187416</v>
      </c>
    </row>
    <row r="14" spans="1:11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1.9028976307324205E-3</v>
      </c>
      <c r="D14" s="7">
        <f t="shared" si="0"/>
        <v>9.4643875607469743E-3</v>
      </c>
      <c r="E14" s="7">
        <f t="shared" si="0"/>
        <v>0.99053561243925303</v>
      </c>
      <c r="F14" s="35">
        <f t="shared" si="0"/>
        <v>95184.447595032048</v>
      </c>
      <c r="G14" s="35">
        <f t="shared" si="0"/>
        <v>895.66711416349517</v>
      </c>
      <c r="H14" s="35">
        <f t="shared" si="0"/>
        <v>473718.9741352807</v>
      </c>
      <c r="I14" s="36">
        <f t="shared" si="0"/>
        <v>4337254.9232951477</v>
      </c>
      <c r="J14" s="34">
        <f t="shared" si="2"/>
        <v>0.99089669632621402</v>
      </c>
      <c r="K14" s="33">
        <f t="shared" si="1"/>
        <v>45.524454146149907</v>
      </c>
    </row>
    <row r="15" spans="1:11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2.25766655510992E-3</v>
      </c>
      <c r="D15" s="7">
        <f t="shared" si="0"/>
        <v>1.1221429709149798E-2</v>
      </c>
      <c r="E15" s="7">
        <f t="shared" si="0"/>
        <v>0.98877857029085026</v>
      </c>
      <c r="F15" s="35">
        <f t="shared" si="0"/>
        <v>94288.780480868547</v>
      </c>
      <c r="G15" s="35">
        <f t="shared" si="0"/>
        <v>1051.7320031228564</v>
      </c>
      <c r="H15" s="35">
        <f t="shared" si="0"/>
        <v>468906.76980433543</v>
      </c>
      <c r="I15" s="36">
        <f t="shared" si="0"/>
        <v>3863535.9491598671</v>
      </c>
      <c r="J15" s="34">
        <f t="shared" si="2"/>
        <v>0.98978190402267119</v>
      </c>
      <c r="K15" s="33">
        <f t="shared" si="1"/>
        <v>40.92674592720833</v>
      </c>
    </row>
    <row r="16" spans="1:11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3.0030458885162399E-3</v>
      </c>
      <c r="D16" s="7">
        <f t="shared" si="4"/>
        <v>1.4899960191065844E-2</v>
      </c>
      <c r="E16" s="7">
        <f t="shared" si="4"/>
        <v>0.98510003980893412</v>
      </c>
      <c r="F16" s="35">
        <f t="shared" si="4"/>
        <v>93237.048477745702</v>
      </c>
      <c r="G16" s="35">
        <f t="shared" si="4"/>
        <v>1379.9059795497828</v>
      </c>
      <c r="H16" s="35">
        <f t="shared" si="4"/>
        <v>462909.48648368637</v>
      </c>
      <c r="I16" s="36">
        <f t="shared" si="4"/>
        <v>3394629.179355531</v>
      </c>
      <c r="J16" s="34">
        <f t="shared" si="2"/>
        <v>0.98712915342981278</v>
      </c>
      <c r="K16" s="33">
        <f t="shared" si="1"/>
        <v>36.35364165022267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4.3319783326048692E-3</v>
      </c>
      <c r="D17" s="7">
        <f t="shared" si="4"/>
        <v>2.1422788388799748E-2</v>
      </c>
      <c r="E17" s="7">
        <f t="shared" si="4"/>
        <v>0.97857721161120026</v>
      </c>
      <c r="F17" s="35">
        <f t="shared" si="4"/>
        <v>91857.142498195899</v>
      </c>
      <c r="G17" s="35">
        <f t="shared" si="4"/>
        <v>1952.0270741150559</v>
      </c>
      <c r="H17" s="35">
        <f t="shared" si="4"/>
        <v>454694.465059223</v>
      </c>
      <c r="I17" s="36">
        <f t="shared" si="4"/>
        <v>2931719.6928718449</v>
      </c>
      <c r="J17" s="34">
        <f t="shared" si="2"/>
        <v>0.98212254908486929</v>
      </c>
      <c r="K17" s="33">
        <f t="shared" si="1"/>
        <v>31.853838393315385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6.5463127163890517E-3</v>
      </c>
      <c r="D18" s="7">
        <f t="shared" si="4"/>
        <v>3.2194911546062389E-2</v>
      </c>
      <c r="E18" s="7">
        <f t="shared" si="4"/>
        <v>0.96780508845393753</v>
      </c>
      <c r="F18" s="35">
        <f t="shared" si="4"/>
        <v>89905.115424080854</v>
      </c>
      <c r="G18" s="35">
        <f t="shared" si="4"/>
        <v>2865.9180049650181</v>
      </c>
      <c r="H18" s="35">
        <f t="shared" si="4"/>
        <v>442809.92785606702</v>
      </c>
      <c r="I18" s="36">
        <f t="shared" si="4"/>
        <v>2477025.2278126217</v>
      </c>
      <c r="J18" s="34">
        <f t="shared" si="2"/>
        <v>0.97362785990050227</v>
      </c>
      <c r="K18" s="33">
        <f t="shared" si="1"/>
        <v>27.479638627875246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1.0138733040935566E-2</v>
      </c>
      <c r="D19" s="7">
        <f t="shared" si="4"/>
        <v>4.9422864481035063E-2</v>
      </c>
      <c r="E19" s="7">
        <f t="shared" si="4"/>
        <v>0.95057713551896494</v>
      </c>
      <c r="F19" s="35">
        <f t="shared" si="4"/>
        <v>87039.197419115837</v>
      </c>
      <c r="G19" s="35">
        <f t="shared" si="4"/>
        <v>4249.027661346583</v>
      </c>
      <c r="H19" s="35">
        <f t="shared" si="4"/>
        <v>425238.24973011739</v>
      </c>
      <c r="I19" s="36">
        <f t="shared" si="4"/>
        <v>2034215.299956555</v>
      </c>
      <c r="J19" s="34">
        <f t="shared" si="2"/>
        <v>0.95987692131372748</v>
      </c>
      <c r="K19" s="33">
        <f t="shared" si="1"/>
        <v>23.286582494721639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1.5908078395947892E-2</v>
      </c>
      <c r="D20" s="7">
        <f t="shared" si="4"/>
        <v>7.646801683703966E-2</v>
      </c>
      <c r="E20" s="7">
        <f t="shared" si="4"/>
        <v>0.92353198316296037</v>
      </c>
      <c r="F20" s="35">
        <f t="shared" si="4"/>
        <v>82790.169757769254</v>
      </c>
      <c r="G20" s="35">
        <f t="shared" si="4"/>
        <v>6234.3902906937028</v>
      </c>
      <c r="H20" s="35">
        <f t="shared" si="4"/>
        <v>399277.64111372374</v>
      </c>
      <c r="I20" s="36">
        <f t="shared" si="4"/>
        <v>1608977.0502264376</v>
      </c>
      <c r="J20" s="34">
        <f t="shared" si="2"/>
        <v>0.93810633205909366</v>
      </c>
      <c r="K20" s="33">
        <f t="shared" si="1"/>
        <v>19.334005260445856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2.5138141226819413E-2</v>
      </c>
      <c r="D21" s="7">
        <f t="shared" si="4"/>
        <v>0.11820100378334868</v>
      </c>
      <c r="E21" s="7">
        <f t="shared" si="4"/>
        <v>0.88179899621665125</v>
      </c>
      <c r="F21" s="35">
        <f t="shared" si="4"/>
        <v>76555.779467075539</v>
      </c>
      <c r="G21" s="35">
        <f t="shared" si="4"/>
        <v>8879.4182588908661</v>
      </c>
      <c r="H21" s="35">
        <f t="shared" si="4"/>
        <v>361689.97743737418</v>
      </c>
      <c r="I21" s="36">
        <f t="shared" si="4"/>
        <v>1209699.409112714</v>
      </c>
      <c r="J21" s="34">
        <f t="shared" si="2"/>
        <v>0.90424745470780277</v>
      </c>
      <c r="K21" s="33">
        <f t="shared" si="1"/>
        <v>15.683861917386412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3.9875914457424E-2</v>
      </c>
      <c r="D22" s="7">
        <f t="shared" si="4"/>
        <v>0.18114187073899279</v>
      </c>
      <c r="E22" s="7">
        <f t="shared" si="4"/>
        <v>0.81885812926100721</v>
      </c>
      <c r="F22" s="35">
        <f t="shared" si="4"/>
        <v>67676.36120818468</v>
      </c>
      <c r="G22" s="35">
        <f t="shared" si="4"/>
        <v>11983.945363686667</v>
      </c>
      <c r="H22" s="35">
        <f t="shared" si="4"/>
        <v>309527.53667005512</v>
      </c>
      <c r="I22" s="36">
        <f t="shared" si="4"/>
        <v>848009.4316753397</v>
      </c>
      <c r="J22" s="34">
        <f t="shared" si="2"/>
        <v>0.85277480285995533</v>
      </c>
      <c r="K22" s="33">
        <f t="shared" si="1"/>
        <v>12.396749059778411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6.3368694535852255E-2</v>
      </c>
      <c r="D23" s="7">
        <f t="shared" si="4"/>
        <v>0.27280209233860181</v>
      </c>
      <c r="E23" s="7">
        <f t="shared" si="4"/>
        <v>0.72719790766139814</v>
      </c>
      <c r="F23" s="35">
        <f t="shared" si="4"/>
        <v>55692.415844498013</v>
      </c>
      <c r="G23" s="35">
        <f t="shared" si="4"/>
        <v>14804.58332405932</v>
      </c>
      <c r="H23" s="35">
        <f t="shared" si="4"/>
        <v>242081.00771050079</v>
      </c>
      <c r="I23" s="36">
        <f t="shared" si="4"/>
        <v>538481.89500528458</v>
      </c>
      <c r="J23" s="34">
        <f t="shared" si="2"/>
        <v>0.776786313911906</v>
      </c>
      <c r="K23" s="33">
        <f t="shared" si="1"/>
        <v>9.5249360811399608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0.10072721009918732</v>
      </c>
      <c r="D24" s="7">
        <f t="shared" si="4"/>
        <v>0.39906871131779453</v>
      </c>
      <c r="E24" s="7">
        <f t="shared" si="4"/>
        <v>0.60093128868220536</v>
      </c>
      <c r="F24" s="35">
        <f t="shared" si="4"/>
        <v>40887.832520438693</v>
      </c>
      <c r="G24" s="35">
        <f t="shared" si="4"/>
        <v>15879.417531331119</v>
      </c>
      <c r="H24" s="35">
        <f t="shared" si="4"/>
        <v>164205.83012265258</v>
      </c>
      <c r="I24" s="36">
        <f t="shared" si="4"/>
        <v>296400.88729478378</v>
      </c>
      <c r="J24" s="34">
        <f t="shared" si="2"/>
        <v>0.6697360566114281</v>
      </c>
      <c r="K24" s="33">
        <f t="shared" si="1"/>
        <v>7.1051901196360587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0.1599044602260975</v>
      </c>
      <c r="D25" s="7">
        <f t="shared" si="4"/>
        <v>0.55818554350625216</v>
      </c>
      <c r="E25" s="7">
        <f t="shared" si="4"/>
        <v>0.44181445649374779</v>
      </c>
      <c r="F25" s="35">
        <f t="shared" si="4"/>
        <v>25008.414989107572</v>
      </c>
      <c r="G25" s="35">
        <f t="shared" si="4"/>
        <v>13615.947566089682</v>
      </c>
      <c r="H25" s="35">
        <f t="shared" si="4"/>
        <v>88928.56615903863</v>
      </c>
      <c r="I25" s="36">
        <f t="shared" si="4"/>
        <v>132195.0571721312</v>
      </c>
      <c r="J25" s="34">
        <f t="shared" si="2"/>
        <v>0.52957353380744354</v>
      </c>
      <c r="K25" s="33">
        <f t="shared" si="1"/>
        <v>5.1557167508166621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0.25309757609758521</v>
      </c>
      <c r="D26" s="7">
        <f t="shared" si="5"/>
        <v>0.73193399062205078</v>
      </c>
      <c r="E26" s="7">
        <f t="shared" si="5"/>
        <v>0.26806600937794928</v>
      </c>
      <c r="F26" s="35">
        <f t="shared" si="5"/>
        <v>11392.467423017892</v>
      </c>
      <c r="G26" s="35">
        <f t="shared" si="5"/>
        <v>8188.3397446222189</v>
      </c>
      <c r="H26" s="35">
        <f t="shared" si="5"/>
        <v>33723.536172130836</v>
      </c>
      <c r="I26" s="36">
        <f t="shared" si="5"/>
        <v>43266.491013092578</v>
      </c>
      <c r="J26" s="34">
        <f t="shared" si="2"/>
        <v>0.36574673578631023</v>
      </c>
      <c r="K26" s="33">
        <f t="shared" si="1"/>
        <v>3.6963012253302763</v>
      </c>
    </row>
    <row r="27" spans="1:11" ht="13.5" customHeight="1" x14ac:dyDescent="0.2">
      <c r="A27" s="9" t="s">
        <v>3</v>
      </c>
      <c r="B27" s="37" t="s">
        <v>10</v>
      </c>
      <c r="C27" s="7">
        <f t="shared" ref="C27:I27" si="6">+C50*0.5122+C73*0.4878</f>
        <v>0.34017249753834772</v>
      </c>
      <c r="D27" s="7">
        <f t="shared" si="6"/>
        <v>1</v>
      </c>
      <c r="E27" s="7">
        <f t="shared" si="6"/>
        <v>0</v>
      </c>
      <c r="F27" s="35">
        <f t="shared" si="6"/>
        <v>3204.1276783956719</v>
      </c>
      <c r="G27" s="35">
        <f t="shared" si="6"/>
        <v>3204.1276783956719</v>
      </c>
      <c r="H27" s="35">
        <f t="shared" si="6"/>
        <v>9542.9548409617364</v>
      </c>
      <c r="I27" s="36">
        <f t="shared" si="6"/>
        <v>9542.9548409617364</v>
      </c>
      <c r="J27" s="34">
        <f t="shared" si="2"/>
        <v>0.21279056652599454</v>
      </c>
      <c r="K27" s="33">
        <f t="shared" si="1"/>
        <v>2.9415689109825665</v>
      </c>
    </row>
    <row r="28" spans="1:11" ht="20.25" customHeight="1" x14ac:dyDescent="0.2">
      <c r="A28" s="45" t="s">
        <v>4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</row>
    <row r="29" spans="1:11" ht="13.5" customHeight="1" x14ac:dyDescent="0.2">
      <c r="A29" s="6">
        <v>0</v>
      </c>
      <c r="B29" s="32">
        <v>1</v>
      </c>
      <c r="C29" s="7">
        <v>1.3944498854498704E-2</v>
      </c>
      <c r="D29" s="7">
        <v>1.3775735923304019E-2</v>
      </c>
      <c r="E29" s="7">
        <v>0.98622426407669594</v>
      </c>
      <c r="F29" s="35">
        <v>100000</v>
      </c>
      <c r="G29" s="35">
        <v>1377.5735923304019</v>
      </c>
      <c r="H29" s="35">
        <v>98789.752626067013</v>
      </c>
      <c r="I29" s="36">
        <v>7417417.6945576696</v>
      </c>
      <c r="J29" s="34"/>
      <c r="K29" s="33">
        <v>74.17417694557669</v>
      </c>
    </row>
    <row r="30" spans="1:11" ht="13.5" customHeight="1" x14ac:dyDescent="0.2">
      <c r="A30" s="6">
        <v>1</v>
      </c>
      <c r="B30" s="32">
        <v>4</v>
      </c>
      <c r="C30" s="7">
        <v>1.2132870594571184E-3</v>
      </c>
      <c r="D30" s="7">
        <v>4.8376470701730475E-3</v>
      </c>
      <c r="E30" s="7">
        <v>0.99516235292982691</v>
      </c>
      <c r="F30" s="35">
        <v>98622.426407669598</v>
      </c>
      <c r="G30" s="35">
        <v>477.10049216441985</v>
      </c>
      <c r="H30" s="35">
        <v>393229.68826346588</v>
      </c>
      <c r="I30" s="36">
        <v>7318627.9419316025</v>
      </c>
      <c r="J30" s="34">
        <v>0.98403888177906584</v>
      </c>
      <c r="K30" s="33">
        <v>74.208556902453708</v>
      </c>
    </row>
    <row r="31" spans="1:11" ht="13.5" customHeight="1" x14ac:dyDescent="0.2">
      <c r="A31" s="6">
        <v>5</v>
      </c>
      <c r="B31" s="32">
        <v>5</v>
      </c>
      <c r="C31" s="7">
        <v>3.2628349848498638E-4</v>
      </c>
      <c r="D31" s="7">
        <v>1.6299635933876163E-3</v>
      </c>
      <c r="E31" s="7">
        <v>0.99837003640661237</v>
      </c>
      <c r="F31" s="35">
        <v>98145.325915505178</v>
      </c>
      <c r="G31" s="35">
        <v>159.97330810343556</v>
      </c>
      <c r="H31" s="35">
        <v>490289.30009096547</v>
      </c>
      <c r="I31" s="36">
        <v>6925398.2536681369</v>
      </c>
      <c r="J31" s="34">
        <v>0.99648359260878094</v>
      </c>
      <c r="K31" s="33">
        <v>70.562690470153612</v>
      </c>
    </row>
    <row r="32" spans="1:11" ht="13.5" customHeight="1" x14ac:dyDescent="0.2">
      <c r="A32" s="9">
        <f t="shared" ref="A32:A46" si="7">+A31+5</f>
        <v>10</v>
      </c>
      <c r="B32" s="32">
        <v>5</v>
      </c>
      <c r="C32" s="7">
        <v>4.4801056301073671E-4</v>
      </c>
      <c r="D32" s="7">
        <v>2.2379721684972582E-3</v>
      </c>
      <c r="E32" s="7">
        <v>0.9977620278315027</v>
      </c>
      <c r="F32" s="35">
        <v>97985.352607401743</v>
      </c>
      <c r="G32" s="35">
        <v>219.28849205575534</v>
      </c>
      <c r="H32" s="35">
        <v>489471.70035921683</v>
      </c>
      <c r="I32" s="36">
        <v>6435108.9535771711</v>
      </c>
      <c r="J32" s="34">
        <v>0.99833241367576875</v>
      </c>
      <c r="K32" s="33">
        <v>65.674192951682741</v>
      </c>
    </row>
    <row r="33" spans="1:11" ht="13.5" customHeight="1" x14ac:dyDescent="0.2">
      <c r="A33" s="9">
        <f t="shared" si="7"/>
        <v>15</v>
      </c>
      <c r="B33" s="32">
        <v>5</v>
      </c>
      <c r="C33" s="7">
        <v>1.26499360030749E-3</v>
      </c>
      <c r="D33" s="7">
        <v>6.3076519845035048E-3</v>
      </c>
      <c r="E33" s="7">
        <v>0.99369234801549644</v>
      </c>
      <c r="F33" s="35">
        <v>97766.064115345987</v>
      </c>
      <c r="G33" s="35">
        <v>616.67430833425897</v>
      </c>
      <c r="H33" s="35">
        <v>487492.03805012139</v>
      </c>
      <c r="I33" s="36">
        <v>5945637.2532179542</v>
      </c>
      <c r="J33" s="34">
        <v>0.99595551222339807</v>
      </c>
      <c r="K33" s="33">
        <v>60.814939284077091</v>
      </c>
    </row>
    <row r="34" spans="1:11" ht="13.5" customHeight="1" x14ac:dyDescent="0.2">
      <c r="A34" s="9">
        <f t="shared" si="7"/>
        <v>20</v>
      </c>
      <c r="B34" s="32">
        <v>5</v>
      </c>
      <c r="C34" s="7">
        <v>2.1810921193595456E-3</v>
      </c>
      <c r="D34" s="7">
        <v>1.0849162944764961E-2</v>
      </c>
      <c r="E34" s="7">
        <v>0.98915083705523499</v>
      </c>
      <c r="F34" s="35">
        <v>97149.389807011728</v>
      </c>
      <c r="G34" s="35">
        <v>1053.9895600007585</v>
      </c>
      <c r="H34" s="35">
        <v>483239.36006437516</v>
      </c>
      <c r="I34" s="36">
        <v>5458145.2151678326</v>
      </c>
      <c r="J34" s="34">
        <v>0.99127641550258716</v>
      </c>
      <c r="K34" s="33">
        <v>56.183010783809294</v>
      </c>
    </row>
    <row r="35" spans="1:11" ht="13.5" customHeight="1" x14ac:dyDescent="0.2">
      <c r="A35" s="9">
        <f t="shared" si="7"/>
        <v>25</v>
      </c>
      <c r="B35" s="32">
        <v>5</v>
      </c>
      <c r="C35" s="7">
        <v>2.5583688484646823E-3</v>
      </c>
      <c r="D35" s="7">
        <v>1.2710910243318673E-2</v>
      </c>
      <c r="E35" s="7">
        <v>0.98728908975668128</v>
      </c>
      <c r="F35" s="35">
        <v>96095.40024701097</v>
      </c>
      <c r="G35" s="35">
        <v>1221.4600073355396</v>
      </c>
      <c r="H35" s="35">
        <v>477437.0232300777</v>
      </c>
      <c r="I35" s="36">
        <v>4974905.8551034573</v>
      </c>
      <c r="J35" s="34">
        <v>0.98799283064706378</v>
      </c>
      <c r="K35" s="33">
        <v>51.770488934075708</v>
      </c>
    </row>
    <row r="36" spans="1:11" ht="13.5" customHeight="1" x14ac:dyDescent="0.2">
      <c r="A36" s="9">
        <f t="shared" si="7"/>
        <v>30</v>
      </c>
      <c r="B36" s="32">
        <v>5</v>
      </c>
      <c r="C36" s="7">
        <v>2.5452544876938344E-3</v>
      </c>
      <c r="D36" s="7">
        <v>1.2645294001412394E-2</v>
      </c>
      <c r="E36" s="7">
        <v>0.98735470599858766</v>
      </c>
      <c r="F36" s="35">
        <v>94873.94023967543</v>
      </c>
      <c r="G36" s="35">
        <v>1199.7088674031256</v>
      </c>
      <c r="H36" s="35">
        <v>471351.24334468402</v>
      </c>
      <c r="I36" s="36">
        <v>4497468.8318733796</v>
      </c>
      <c r="J36" s="34">
        <v>0.98725323008211507</v>
      </c>
      <c r="K36" s="33">
        <v>47.404680574156004</v>
      </c>
    </row>
    <row r="37" spans="1:11" ht="13.5" customHeight="1" x14ac:dyDescent="0.2">
      <c r="A37" s="9">
        <f t="shared" si="7"/>
        <v>35</v>
      </c>
      <c r="B37" s="32">
        <v>5</v>
      </c>
      <c r="C37" s="7">
        <v>2.564351415975029E-3</v>
      </c>
      <c r="D37" s="7">
        <v>1.2740667833232286E-2</v>
      </c>
      <c r="E37" s="7">
        <v>0.98725933216676776</v>
      </c>
      <c r="F37" s="35">
        <v>93674.231372272305</v>
      </c>
      <c r="G37" s="35">
        <v>1193.4722664474684</v>
      </c>
      <c r="H37" s="35">
        <v>465409.01493162988</v>
      </c>
      <c r="I37" s="36">
        <v>4026117.5885286955</v>
      </c>
      <c r="J37" s="34">
        <v>0.98739320517988161</v>
      </c>
      <c r="K37" s="33">
        <v>42.979990650026636</v>
      </c>
    </row>
    <row r="38" spans="1:11" ht="13.5" customHeight="1" x14ac:dyDescent="0.2">
      <c r="A38" s="9">
        <f t="shared" si="7"/>
        <v>40</v>
      </c>
      <c r="B38" s="32">
        <v>5</v>
      </c>
      <c r="C38" s="7">
        <v>2.9310603526105762E-3</v>
      </c>
      <c r="D38" s="7">
        <v>1.4551982389365937E-2</v>
      </c>
      <c r="E38" s="7">
        <v>0.98544801761063405</v>
      </c>
      <c r="F38" s="35">
        <v>92480.759105824836</v>
      </c>
      <c r="G38" s="35">
        <v>1345.7783778631565</v>
      </c>
      <c r="H38" s="35">
        <v>459143.86466471985</v>
      </c>
      <c r="I38" s="36">
        <v>3560708.5735970656</v>
      </c>
      <c r="J38" s="34">
        <v>0.98653839941662835</v>
      </c>
      <c r="K38" s="33">
        <v>38.502155562137865</v>
      </c>
    </row>
    <row r="39" spans="1:11" ht="13.5" customHeight="1" x14ac:dyDescent="0.2">
      <c r="A39" s="9">
        <f t="shared" si="7"/>
        <v>45</v>
      </c>
      <c r="B39" s="32">
        <v>5</v>
      </c>
      <c r="C39" s="7">
        <v>3.859775029101687E-3</v>
      </c>
      <c r="D39" s="7">
        <v>1.9123533496277486E-2</v>
      </c>
      <c r="E39" s="7">
        <v>0.98087646650372251</v>
      </c>
      <c r="F39" s="35">
        <v>91134.98072796168</v>
      </c>
      <c r="G39" s="35">
        <v>1742.8228566337784</v>
      </c>
      <c r="H39" s="35">
        <v>451534.82871238689</v>
      </c>
      <c r="I39" s="36">
        <v>3101564.7089323457</v>
      </c>
      <c r="J39" s="34">
        <v>0.98342777386802438</v>
      </c>
      <c r="K39" s="33">
        <v>34.032647882930156</v>
      </c>
    </row>
    <row r="40" spans="1:11" ht="13.5" customHeight="1" x14ac:dyDescent="0.2">
      <c r="A40" s="9">
        <f t="shared" si="7"/>
        <v>50</v>
      </c>
      <c r="B40" s="32">
        <v>5</v>
      </c>
      <c r="C40" s="7">
        <v>5.5784069720661656E-3</v>
      </c>
      <c r="D40" s="7">
        <v>2.7530715199003283E-2</v>
      </c>
      <c r="E40" s="7">
        <v>0.9724692848009967</v>
      </c>
      <c r="F40" s="35">
        <v>89392.157871327901</v>
      </c>
      <c r="G40" s="35">
        <v>2461.030039379868</v>
      </c>
      <c r="H40" s="35">
        <v>441170.75926935032</v>
      </c>
      <c r="I40" s="36">
        <v>2650029.8802199587</v>
      </c>
      <c r="J40" s="34">
        <v>0.97704702099594154</v>
      </c>
      <c r="K40" s="33">
        <v>29.64499284192739</v>
      </c>
    </row>
    <row r="41" spans="1:11" ht="13.5" customHeight="1" x14ac:dyDescent="0.2">
      <c r="A41" s="9">
        <f t="shared" si="7"/>
        <v>55</v>
      </c>
      <c r="B41" s="32">
        <v>5</v>
      </c>
      <c r="C41" s="7">
        <v>8.4323788503495069E-3</v>
      </c>
      <c r="D41" s="7">
        <v>4.1343659446629724E-2</v>
      </c>
      <c r="E41" s="7">
        <v>0.95865634055337023</v>
      </c>
      <c r="F41" s="35">
        <v>86931.127831948033</v>
      </c>
      <c r="G41" s="35">
        <v>3594.0509443954943</v>
      </c>
      <c r="H41" s="35">
        <v>426220.28826972441</v>
      </c>
      <c r="I41" s="36">
        <v>2208859.1209506085</v>
      </c>
      <c r="J41" s="34">
        <v>0.96611182702954679</v>
      </c>
      <c r="K41" s="33">
        <v>25.409300167147162</v>
      </c>
    </row>
    <row r="42" spans="1:11" ht="13.5" customHeight="1" x14ac:dyDescent="0.2">
      <c r="A42" s="9">
        <f t="shared" si="7"/>
        <v>60</v>
      </c>
      <c r="B42" s="32">
        <v>5</v>
      </c>
      <c r="C42" s="7">
        <v>1.2980406920061761E-2</v>
      </c>
      <c r="D42" s="7">
        <v>6.2979514081142149E-2</v>
      </c>
      <c r="E42" s="7">
        <v>0.93702048591885789</v>
      </c>
      <c r="F42" s="35">
        <v>83337.076887552539</v>
      </c>
      <c r="G42" s="35">
        <v>5248.5286073208408</v>
      </c>
      <c r="H42" s="35">
        <v>404342.37845109624</v>
      </c>
      <c r="I42" s="36">
        <v>1782638.8326808843</v>
      </c>
      <c r="J42" s="34">
        <v>0.94866994739400301</v>
      </c>
      <c r="K42" s="33">
        <v>21.390705065000237</v>
      </c>
    </row>
    <row r="43" spans="1:11" ht="13.5" customHeight="1" x14ac:dyDescent="0.2">
      <c r="A43" s="9">
        <f t="shared" si="7"/>
        <v>65</v>
      </c>
      <c r="B43" s="32">
        <v>5</v>
      </c>
      <c r="C43" s="7">
        <v>2.0113300002897558E-2</v>
      </c>
      <c r="D43" s="7">
        <v>9.5996825999021193E-2</v>
      </c>
      <c r="E43" s="7">
        <v>0.90400317400097885</v>
      </c>
      <c r="F43" s="35">
        <v>78088.548280231698</v>
      </c>
      <c r="G43" s="35">
        <v>7496.2527817735681</v>
      </c>
      <c r="H43" s="35">
        <v>372701.28624808684</v>
      </c>
      <c r="I43" s="36">
        <v>1378296.4542297879</v>
      </c>
      <c r="J43" s="34">
        <v>0.92174678220913642</v>
      </c>
      <c r="K43" s="33">
        <v>17.650429987295677</v>
      </c>
    </row>
    <row r="44" spans="1:11" ht="13.5" customHeight="1" x14ac:dyDescent="0.2">
      <c r="A44" s="9">
        <f t="shared" si="7"/>
        <v>70</v>
      </c>
      <c r="B44" s="32">
        <v>5</v>
      </c>
      <c r="C44" s="7">
        <v>3.1227751050780368E-2</v>
      </c>
      <c r="D44" s="7">
        <v>0.14527824191212851</v>
      </c>
      <c r="E44" s="7">
        <v>0.85472175808787143</v>
      </c>
      <c r="F44" s="35">
        <v>70592.29549845813</v>
      </c>
      <c r="G44" s="35">
        <v>10255.52458255746</v>
      </c>
      <c r="H44" s="35">
        <v>328410.60394905315</v>
      </c>
      <c r="I44" s="36">
        <v>1005595.1679817012</v>
      </c>
      <c r="J44" s="34">
        <v>0.88116305488263913</v>
      </c>
      <c r="K44" s="33">
        <v>14.245112173801818</v>
      </c>
    </row>
    <row r="45" spans="1:11" ht="13.5" customHeight="1" x14ac:dyDescent="0.2">
      <c r="A45" s="9">
        <f t="shared" si="7"/>
        <v>75</v>
      </c>
      <c r="B45" s="32">
        <v>5</v>
      </c>
      <c r="C45" s="7">
        <v>4.8484693865900048E-2</v>
      </c>
      <c r="D45" s="7">
        <v>0.21683504510297827</v>
      </c>
      <c r="E45" s="7">
        <v>0.78316495489702176</v>
      </c>
      <c r="F45" s="35">
        <v>60336.77091590067</v>
      </c>
      <c r="G45" s="35">
        <v>13083.12644291739</v>
      </c>
      <c r="H45" s="35">
        <v>269840.34341029287</v>
      </c>
      <c r="I45" s="36">
        <v>677184.56403264811</v>
      </c>
      <c r="J45" s="34">
        <v>0.82165539165158508</v>
      </c>
      <c r="K45" s="33">
        <v>11.223414076575787</v>
      </c>
    </row>
    <row r="46" spans="1:11" ht="13.5" customHeight="1" x14ac:dyDescent="0.2">
      <c r="A46" s="9">
        <f t="shared" si="7"/>
        <v>80</v>
      </c>
      <c r="B46" s="32">
        <v>5</v>
      </c>
      <c r="C46" s="7">
        <v>7.520205066747275E-2</v>
      </c>
      <c r="D46" s="7">
        <v>0.31663793223051329</v>
      </c>
      <c r="E46" s="7">
        <v>0.68336206776948671</v>
      </c>
      <c r="F46" s="35">
        <v>47253.64447298328</v>
      </c>
      <c r="G46" s="35">
        <v>14962.296276281249</v>
      </c>
      <c r="H46" s="35">
        <v>198961.28022414303</v>
      </c>
      <c r="I46" s="36">
        <v>407344.22062235523</v>
      </c>
      <c r="J46" s="34">
        <v>0.73732962873391372</v>
      </c>
      <c r="K46" s="33">
        <v>8.6203768019469802</v>
      </c>
    </row>
    <row r="47" spans="1:11" ht="13.5" customHeight="1" x14ac:dyDescent="0.2">
      <c r="A47" s="9">
        <v>85</v>
      </c>
      <c r="B47" s="32">
        <v>5</v>
      </c>
      <c r="C47" s="7">
        <v>0.11642568500963957</v>
      </c>
      <c r="D47" s="7">
        <v>0.44755238047008356</v>
      </c>
      <c r="E47" s="7">
        <v>0.55244761952991639</v>
      </c>
      <c r="F47" s="35">
        <v>32291.348196702031</v>
      </c>
      <c r="G47" s="35">
        <v>14452.069754022334</v>
      </c>
      <c r="H47" s="35">
        <v>124131.28385566949</v>
      </c>
      <c r="I47" s="36">
        <v>208382.94039821223</v>
      </c>
      <c r="J47" s="34">
        <v>0.6238966884201157</v>
      </c>
      <c r="K47" s="33">
        <v>6.4532127655015259</v>
      </c>
    </row>
    <row r="48" spans="1:11" ht="13.5" customHeight="1" x14ac:dyDescent="0.2">
      <c r="A48" s="9">
        <v>90</v>
      </c>
      <c r="B48" s="32">
        <v>5</v>
      </c>
      <c r="C48" s="7">
        <v>0.17974275726734179</v>
      </c>
      <c r="D48" s="7">
        <v>0.60380190794110256</v>
      </c>
      <c r="E48" s="7">
        <v>0.39619809205889744</v>
      </c>
      <c r="F48" s="35">
        <v>17839.278442679697</v>
      </c>
      <c r="G48" s="35">
        <v>10771.390359982583</v>
      </c>
      <c r="H48" s="35">
        <v>59926.700378595342</v>
      </c>
      <c r="I48" s="36">
        <v>84251.65654254274</v>
      </c>
      <c r="J48" s="34">
        <v>0.48276871484124501</v>
      </c>
      <c r="K48" s="33">
        <v>4.7228175070676803</v>
      </c>
    </row>
    <row r="49" spans="1:12" ht="13.5" customHeight="1" x14ac:dyDescent="0.2">
      <c r="A49" s="9">
        <v>95</v>
      </c>
      <c r="B49" s="32">
        <v>5</v>
      </c>
      <c r="C49" s="7">
        <v>0.27643051910657124</v>
      </c>
      <c r="D49" s="7">
        <v>0.76500992266643764</v>
      </c>
      <c r="E49" s="7">
        <v>0.23499007733356236</v>
      </c>
      <c r="F49" s="35">
        <v>7067.8880826971144</v>
      </c>
      <c r="G49" s="35">
        <v>5407.0045155591561</v>
      </c>
      <c r="H49" s="35">
        <v>19560.085236010476</v>
      </c>
      <c r="I49" s="36">
        <v>24324.956163947394</v>
      </c>
      <c r="J49" s="34">
        <v>0.32640017074921351</v>
      </c>
      <c r="K49" s="33">
        <v>3.4416159225125935</v>
      </c>
    </row>
    <row r="50" spans="1:12" ht="13.5" customHeight="1" x14ac:dyDescent="0.2">
      <c r="A50" s="9" t="s">
        <v>3</v>
      </c>
      <c r="B50" s="32" t="s">
        <v>10</v>
      </c>
      <c r="C50" s="7">
        <v>0.34856842761469808</v>
      </c>
      <c r="D50" s="7">
        <v>1</v>
      </c>
      <c r="E50" s="7">
        <v>0</v>
      </c>
      <c r="F50" s="35">
        <v>1660.8835671379584</v>
      </c>
      <c r="G50" s="35">
        <v>1660.8835671379584</v>
      </c>
      <c r="H50" s="35">
        <v>4764.8709279369168</v>
      </c>
      <c r="I50" s="36">
        <v>4764.8709279369168</v>
      </c>
      <c r="J50" s="34">
        <v>0.19588404993711961</v>
      </c>
      <c r="K50" s="33">
        <v>2.8688771580465224</v>
      </c>
    </row>
    <row r="51" spans="1:12" ht="20.25" customHeight="1" x14ac:dyDescent="0.2">
      <c r="A51" s="45" t="s">
        <v>5</v>
      </c>
      <c r="B51" s="45"/>
      <c r="C51" s="45"/>
      <c r="D51" s="45"/>
      <c r="E51" s="45"/>
      <c r="F51" s="45"/>
      <c r="G51" s="45"/>
      <c r="H51" s="45"/>
      <c r="I51" s="45"/>
      <c r="J51" s="45"/>
      <c r="K51" s="45"/>
    </row>
    <row r="52" spans="1:12" ht="13.5" customHeight="1" x14ac:dyDescent="0.2">
      <c r="A52" s="6">
        <v>0</v>
      </c>
      <c r="B52" s="10">
        <v>1</v>
      </c>
      <c r="C52" s="7">
        <v>1.1471102169749146E-2</v>
      </c>
      <c r="D52" s="7">
        <v>1.1357166969048413E-2</v>
      </c>
      <c r="E52" s="7">
        <v>0.98864283303095157</v>
      </c>
      <c r="F52" s="35">
        <v>100000</v>
      </c>
      <c r="G52" s="35">
        <v>1135.7166969048412</v>
      </c>
      <c r="H52" s="35">
        <v>99006.76326463907</v>
      </c>
      <c r="I52" s="36">
        <v>8092323.4194411254</v>
      </c>
      <c r="J52" s="34"/>
      <c r="K52" s="33">
        <v>80.923234194411251</v>
      </c>
      <c r="L52" s="30"/>
    </row>
    <row r="53" spans="1:12" ht="13.5" customHeight="1" x14ac:dyDescent="0.2">
      <c r="A53" s="6">
        <v>1</v>
      </c>
      <c r="B53" s="10">
        <v>4</v>
      </c>
      <c r="C53" s="7">
        <v>1.0187186019038398E-3</v>
      </c>
      <c r="D53" s="7">
        <v>4.0637107504548188E-3</v>
      </c>
      <c r="E53" s="7">
        <v>0.99593628924954514</v>
      </c>
      <c r="F53" s="35">
        <v>98864.283303095159</v>
      </c>
      <c r="G53" s="35">
        <v>401.75585089479864</v>
      </c>
      <c r="H53" s="35">
        <v>394373.72611433058</v>
      </c>
      <c r="I53" s="36">
        <v>7993316.6561764861</v>
      </c>
      <c r="J53" s="34">
        <v>0.98676097875793933</v>
      </c>
      <c r="K53" s="33">
        <v>80.851409519359137</v>
      </c>
    </row>
    <row r="54" spans="1:12" ht="13.5" customHeight="1" x14ac:dyDescent="0.2">
      <c r="A54" s="6">
        <v>5</v>
      </c>
      <c r="B54" s="10">
        <v>5</v>
      </c>
      <c r="C54" s="7">
        <v>2.568006907556338E-4</v>
      </c>
      <c r="D54" s="7">
        <v>1.2831344825682948E-3</v>
      </c>
      <c r="E54" s="7">
        <v>0.99871686551743166</v>
      </c>
      <c r="F54" s="35">
        <v>98462.52745220036</v>
      </c>
      <c r="G54" s="35">
        <v>126.34066421474563</v>
      </c>
      <c r="H54" s="35">
        <v>491979.45629736944</v>
      </c>
      <c r="I54" s="36">
        <v>7598942.9300621552</v>
      </c>
      <c r="J54" s="34">
        <v>0.99716033951126903</v>
      </c>
      <c r="K54" s="33">
        <v>77.175988944130438</v>
      </c>
    </row>
    <row r="55" spans="1:12" ht="13.5" customHeight="1" x14ac:dyDescent="0.2">
      <c r="A55" s="9">
        <f t="shared" ref="A55:A69" si="8">+A54+5</f>
        <v>10</v>
      </c>
      <c r="B55" s="10">
        <v>5</v>
      </c>
      <c r="C55" s="7">
        <v>3.1206905542277222E-4</v>
      </c>
      <c r="D55" s="7">
        <v>1.5592167408253112E-3</v>
      </c>
      <c r="E55" s="7">
        <v>0.99844078325917474</v>
      </c>
      <c r="F55" s="35">
        <v>98336.186787985615</v>
      </c>
      <c r="G55" s="35">
        <v>153.32742866875196</v>
      </c>
      <c r="H55" s="35">
        <v>491325.32048406167</v>
      </c>
      <c r="I55" s="36">
        <v>7106963.4737647856</v>
      </c>
      <c r="J55" s="34">
        <v>0.99867040014591102</v>
      </c>
      <c r="K55" s="33">
        <v>72.272107612709362</v>
      </c>
    </row>
    <row r="56" spans="1:12" ht="13.5" customHeight="1" x14ac:dyDescent="0.2">
      <c r="A56" s="9">
        <f t="shared" si="8"/>
        <v>15</v>
      </c>
      <c r="B56" s="10">
        <v>5</v>
      </c>
      <c r="C56" s="7">
        <v>4.7335963794561421E-4</v>
      </c>
      <c r="D56" s="7">
        <v>2.3641612134477109E-3</v>
      </c>
      <c r="E56" s="7">
        <v>0.99763583878655226</v>
      </c>
      <c r="F56" s="35">
        <v>98182.859359316863</v>
      </c>
      <c r="G56" s="35">
        <v>232.12010792268848</v>
      </c>
      <c r="H56" s="35">
        <v>490367.34295744391</v>
      </c>
      <c r="I56" s="36">
        <v>6615638.1532807238</v>
      </c>
      <c r="J56" s="34">
        <v>0.99805021746961065</v>
      </c>
      <c r="K56" s="33">
        <v>67.380785164034293</v>
      </c>
    </row>
    <row r="57" spans="1:12" ht="13.5" customHeight="1" x14ac:dyDescent="0.2">
      <c r="A57" s="9">
        <f t="shared" si="8"/>
        <v>20</v>
      </c>
      <c r="B57" s="10">
        <v>5</v>
      </c>
      <c r="C57" s="7">
        <v>6.4127650943164268E-4</v>
      </c>
      <c r="D57" s="7">
        <v>3.2014570466665114E-3</v>
      </c>
      <c r="E57" s="7">
        <v>0.99679854295333348</v>
      </c>
      <c r="F57" s="35">
        <v>97950.739251394174</v>
      </c>
      <c r="G57" s="35">
        <v>313.58508440256992</v>
      </c>
      <c r="H57" s="35">
        <v>489001.35868144839</v>
      </c>
      <c r="I57" s="36">
        <v>6125270.8103232803</v>
      </c>
      <c r="J57" s="34">
        <v>0.9972143653209915</v>
      </c>
      <c r="K57" s="33">
        <v>62.53419685381391</v>
      </c>
    </row>
    <row r="58" spans="1:12" ht="13.5" customHeight="1" x14ac:dyDescent="0.2">
      <c r="A58" s="9">
        <f t="shared" si="8"/>
        <v>25</v>
      </c>
      <c r="B58" s="10">
        <v>5</v>
      </c>
      <c r="C58" s="7">
        <v>8.0376963162263383E-4</v>
      </c>
      <c r="D58" s="7">
        <v>4.011046076359874E-3</v>
      </c>
      <c r="E58" s="7">
        <v>0.99598895392364017</v>
      </c>
      <c r="F58" s="35">
        <v>97637.154166991604</v>
      </c>
      <c r="G58" s="35">
        <v>391.62712412845576</v>
      </c>
      <c r="H58" s="35">
        <v>487238.02034899831</v>
      </c>
      <c r="I58" s="36">
        <v>5636269.4516418315</v>
      </c>
      <c r="J58" s="34">
        <v>0.99639400115941446</v>
      </c>
      <c r="K58" s="33">
        <v>57.726687137992158</v>
      </c>
    </row>
    <row r="59" spans="1:12" ht="13.5" customHeight="1" x14ac:dyDescent="0.2">
      <c r="A59" s="9">
        <f t="shared" si="8"/>
        <v>30</v>
      </c>
      <c r="B59" s="10">
        <v>5</v>
      </c>
      <c r="C59" s="7">
        <v>9.7989083078090845E-4</v>
      </c>
      <c r="D59" s="7">
        <v>4.8878490213920892E-3</v>
      </c>
      <c r="E59" s="7">
        <v>0.99511215097860795</v>
      </c>
      <c r="F59" s="35">
        <v>97245.527042863148</v>
      </c>
      <c r="G59" s="35">
        <v>475.32145419121662</v>
      </c>
      <c r="H59" s="35">
        <v>485075.92811376415</v>
      </c>
      <c r="I59" s="36">
        <v>5149031.4312928328</v>
      </c>
      <c r="J59" s="34">
        <v>0.99556255434728702</v>
      </c>
      <c r="K59" s="33">
        <v>52.948773973154381</v>
      </c>
    </row>
    <row r="60" spans="1:12" ht="13.5" customHeight="1" x14ac:dyDescent="0.2">
      <c r="A60" s="9">
        <f t="shared" si="8"/>
        <v>35</v>
      </c>
      <c r="B60" s="10">
        <v>5</v>
      </c>
      <c r="C60" s="7">
        <v>1.2083575962894845E-3</v>
      </c>
      <c r="D60" s="7">
        <v>6.0242261102201678E-3</v>
      </c>
      <c r="E60" s="7">
        <v>0.99397577388977987</v>
      </c>
      <c r="F60" s="35">
        <v>96770.205588671932</v>
      </c>
      <c r="G60" s="35">
        <v>582.96559919865103</v>
      </c>
      <c r="H60" s="35">
        <v>482444.60165498126</v>
      </c>
      <c r="I60" s="36">
        <v>4663955.5031790687</v>
      </c>
      <c r="J60" s="34">
        <v>0.99457543385214986</v>
      </c>
      <c r="K60" s="33">
        <v>48.196192979102634</v>
      </c>
    </row>
    <row r="61" spans="1:12" ht="13.5" customHeight="1" x14ac:dyDescent="0.2">
      <c r="A61" s="9">
        <f t="shared" si="8"/>
        <v>40</v>
      </c>
      <c r="B61" s="10">
        <v>5</v>
      </c>
      <c r="C61" s="7">
        <v>1.5505892630233349E-3</v>
      </c>
      <c r="D61" s="7">
        <v>7.7242811179101378E-3</v>
      </c>
      <c r="E61" s="7">
        <v>0.99227571888208987</v>
      </c>
      <c r="F61" s="35">
        <v>96187.239989473281</v>
      </c>
      <c r="G61" s="35">
        <v>742.97728163457941</v>
      </c>
      <c r="H61" s="35">
        <v>479158.02034248854</v>
      </c>
      <c r="I61" s="36">
        <v>4181510.9015240874</v>
      </c>
      <c r="J61" s="34">
        <v>0.99318765035152556</v>
      </c>
      <c r="K61" s="33">
        <v>43.472615515131857</v>
      </c>
    </row>
    <row r="62" spans="1:12" ht="13.5" customHeight="1" x14ac:dyDescent="0.2">
      <c r="A62" s="9">
        <f t="shared" si="8"/>
        <v>45</v>
      </c>
      <c r="B62" s="10">
        <v>5</v>
      </c>
      <c r="C62" s="7">
        <v>2.103462727778508E-3</v>
      </c>
      <c r="D62" s="7">
        <v>1.0465121636475019E-2</v>
      </c>
      <c r="E62" s="7">
        <v>0.98953487836352494</v>
      </c>
      <c r="F62" s="35">
        <v>95444.262707838701</v>
      </c>
      <c r="G62" s="35">
        <v>998.83581874120864</v>
      </c>
      <c r="H62" s="35">
        <v>474853.11032636696</v>
      </c>
      <c r="I62" s="36">
        <v>3702352.8811815986</v>
      </c>
      <c r="J62" s="34">
        <v>0.99101567784873024</v>
      </c>
      <c r="K62" s="33">
        <v>38.79073268672785</v>
      </c>
    </row>
    <row r="63" spans="1:12" ht="13.5" customHeight="1" x14ac:dyDescent="0.2">
      <c r="A63" s="9">
        <f t="shared" si="8"/>
        <v>50</v>
      </c>
      <c r="B63" s="10">
        <v>5</v>
      </c>
      <c r="C63" s="7">
        <v>3.0232027091278788E-3</v>
      </c>
      <c r="D63" s="7">
        <v>1.5009340024334289E-2</v>
      </c>
      <c r="E63" s="7">
        <v>0.98499065997566571</v>
      </c>
      <c r="F63" s="35">
        <v>94445.426889097493</v>
      </c>
      <c r="G63" s="35">
        <v>1417.5635259218689</v>
      </c>
      <c r="H63" s="35">
        <v>468894.63337733044</v>
      </c>
      <c r="I63" s="36">
        <v>3227499.7708552317</v>
      </c>
      <c r="J63" s="34">
        <v>0.98745195762760984</v>
      </c>
      <c r="K63" s="33">
        <v>34.173171504059397</v>
      </c>
    </row>
    <row r="64" spans="1:12" ht="13.5" customHeight="1" x14ac:dyDescent="0.2">
      <c r="A64" s="9">
        <f t="shared" si="8"/>
        <v>55</v>
      </c>
      <c r="B64" s="10">
        <v>5</v>
      </c>
      <c r="C64" s="7">
        <v>4.5659046109881802E-3</v>
      </c>
      <c r="D64" s="7">
        <v>2.2588538699259215E-2</v>
      </c>
      <c r="E64" s="7">
        <v>0.97741146130074075</v>
      </c>
      <c r="F64" s="35">
        <v>93027.863363175624</v>
      </c>
      <c r="G64" s="35">
        <v>2101.3634916884912</v>
      </c>
      <c r="H64" s="35">
        <v>460229.3895127392</v>
      </c>
      <c r="I64" s="36">
        <v>2758605.1374779013</v>
      </c>
      <c r="J64" s="34">
        <v>0.98151984849522023</v>
      </c>
      <c r="K64" s="33">
        <v>29.653536454002602</v>
      </c>
    </row>
    <row r="65" spans="1:11" ht="13.5" customHeight="1" x14ac:dyDescent="0.2">
      <c r="A65" s="9">
        <f t="shared" si="8"/>
        <v>60</v>
      </c>
      <c r="B65" s="10">
        <v>5</v>
      </c>
      <c r="C65" s="7">
        <v>7.1549172129559907E-3</v>
      </c>
      <c r="D65" s="7">
        <v>3.5188104486826674E-2</v>
      </c>
      <c r="E65" s="7">
        <v>0.96481189551317337</v>
      </c>
      <c r="F65" s="35">
        <v>90926.499871487133</v>
      </c>
      <c r="G65" s="35">
        <v>3199.5311780993216</v>
      </c>
      <c r="H65" s="35">
        <v>447179.34294273454</v>
      </c>
      <c r="I65" s="36">
        <v>2298375.7479651622</v>
      </c>
      <c r="J65" s="34">
        <v>0.97164447367470119</v>
      </c>
      <c r="K65" s="33">
        <v>25.277292661805078</v>
      </c>
    </row>
    <row r="66" spans="1:11" ht="13.5" customHeight="1" x14ac:dyDescent="0.2">
      <c r="A66" s="9">
        <f t="shared" si="8"/>
        <v>65</v>
      </c>
      <c r="B66" s="10">
        <v>5</v>
      </c>
      <c r="C66" s="7">
        <v>1.1492509500745721E-2</v>
      </c>
      <c r="D66" s="7">
        <v>5.5962366872367796E-2</v>
      </c>
      <c r="E66" s="7">
        <v>0.94403763312763223</v>
      </c>
      <c r="F66" s="35">
        <v>87726.968693387811</v>
      </c>
      <c r="G66" s="35">
        <v>4909.4088066200929</v>
      </c>
      <c r="H66" s="35">
        <v>427183.35854336544</v>
      </c>
      <c r="I66" s="36">
        <v>1851196.4050224277</v>
      </c>
      <c r="J66" s="34">
        <v>0.95528419477567461</v>
      </c>
      <c r="K66" s="33">
        <v>21.101793810891778</v>
      </c>
    </row>
    <row r="67" spans="1:11" ht="13.5" customHeight="1" x14ac:dyDescent="0.2">
      <c r="A67" s="9">
        <f t="shared" si="8"/>
        <v>70</v>
      </c>
      <c r="B67" s="10">
        <v>5</v>
      </c>
      <c r="C67" s="7">
        <v>1.8743926073410643E-2</v>
      </c>
      <c r="D67" s="7">
        <v>8.9769348659197321E-2</v>
      </c>
      <c r="E67" s="7">
        <v>0.91023065134080272</v>
      </c>
      <c r="F67" s="35">
        <v>82817.559886767718</v>
      </c>
      <c r="G67" s="35">
        <v>7434.4784085792053</v>
      </c>
      <c r="H67" s="35">
        <v>396634.00183409004</v>
      </c>
      <c r="I67" s="36">
        <v>1424013.0464790622</v>
      </c>
      <c r="J67" s="34">
        <v>0.9284865477591534</v>
      </c>
      <c r="K67" s="33">
        <v>17.194578642814925</v>
      </c>
    </row>
    <row r="68" spans="1:11" ht="13.5" customHeight="1" x14ac:dyDescent="0.2">
      <c r="A68" s="9">
        <f t="shared" si="8"/>
        <v>75</v>
      </c>
      <c r="B68" s="10">
        <v>5</v>
      </c>
      <c r="C68" s="7">
        <v>3.0836519596781461E-2</v>
      </c>
      <c r="D68" s="7">
        <v>0.14366330593941642</v>
      </c>
      <c r="E68" s="7">
        <v>0.85633669406058355</v>
      </c>
      <c r="F68" s="35">
        <v>75383.081478188513</v>
      </c>
      <c r="G68" s="35">
        <v>10829.782697056951</v>
      </c>
      <c r="H68" s="35">
        <v>351199.90318840335</v>
      </c>
      <c r="I68" s="36">
        <v>1027379.0446449721</v>
      </c>
      <c r="J68" s="34">
        <v>0.88545082258305341</v>
      </c>
      <c r="K68" s="33">
        <v>13.628774845748856</v>
      </c>
    </row>
    <row r="69" spans="1:11" ht="13.5" customHeight="1" x14ac:dyDescent="0.2">
      <c r="A69" s="9">
        <f t="shared" si="8"/>
        <v>80</v>
      </c>
      <c r="B69" s="10">
        <v>5</v>
      </c>
      <c r="C69" s="7">
        <v>5.0943428011424187E-2</v>
      </c>
      <c r="D69" s="7">
        <v>0.22677356180839056</v>
      </c>
      <c r="E69" s="7">
        <v>0.77322643819160941</v>
      </c>
      <c r="F69" s="35">
        <v>64553.298781131562</v>
      </c>
      <c r="G69" s="35">
        <v>14638.981491078441</v>
      </c>
      <c r="H69" s="35">
        <v>287357.60553442955</v>
      </c>
      <c r="I69" s="36">
        <v>676179.14145656873</v>
      </c>
      <c r="J69" s="34">
        <v>0.81821664221893253</v>
      </c>
      <c r="K69" s="33">
        <v>10.47474186794325</v>
      </c>
    </row>
    <row r="70" spans="1:11" ht="13.5" customHeight="1" x14ac:dyDescent="0.2">
      <c r="A70" s="9">
        <v>85</v>
      </c>
      <c r="B70" s="10">
        <v>5</v>
      </c>
      <c r="C70" s="7">
        <v>8.4243489621258591E-2</v>
      </c>
      <c r="D70" s="7">
        <v>0.3481598647827342</v>
      </c>
      <c r="E70" s="7">
        <v>0.6518401352172658</v>
      </c>
      <c r="F70" s="35">
        <v>49914.317290053121</v>
      </c>
      <c r="G70" s="35">
        <v>17378.161958427387</v>
      </c>
      <c r="H70" s="35">
        <v>206284.92523939867</v>
      </c>
      <c r="I70" s="36">
        <v>388821.53592213918</v>
      </c>
      <c r="J70" s="34">
        <v>0.7178683329287513</v>
      </c>
      <c r="K70" s="33">
        <v>7.7897797071467343</v>
      </c>
    </row>
    <row r="71" spans="1:11" ht="13.5" customHeight="1" x14ac:dyDescent="0.2">
      <c r="A71" s="9">
        <v>90</v>
      </c>
      <c r="B71" s="10">
        <v>5</v>
      </c>
      <c r="C71" s="7">
        <v>0.13907384164363476</v>
      </c>
      <c r="D71" s="7">
        <v>0.51028742570483698</v>
      </c>
      <c r="E71" s="7">
        <v>0.48971257429516302</v>
      </c>
      <c r="F71" s="35">
        <v>32536.155331625734</v>
      </c>
      <c r="G71" s="35">
        <v>16602.790946508001</v>
      </c>
      <c r="H71" s="35">
        <v>119381.11977269803</v>
      </c>
      <c r="I71" s="36">
        <v>182536.61068274052</v>
      </c>
      <c r="J71" s="34">
        <v>0.57871955323033586</v>
      </c>
      <c r="K71" s="33">
        <v>5.6102698312763346</v>
      </c>
    </row>
    <row r="72" spans="1:11" ht="13.5" customHeight="1" x14ac:dyDescent="0.2">
      <c r="A72" s="9">
        <v>95</v>
      </c>
      <c r="B72" s="10">
        <v>5</v>
      </c>
      <c r="C72" s="7">
        <v>0.22859750760803493</v>
      </c>
      <c r="D72" s="7">
        <v>0.69720358391205695</v>
      </c>
      <c r="E72" s="7">
        <v>0.30279641608794305</v>
      </c>
      <c r="F72" s="35">
        <v>15933.364385117731</v>
      </c>
      <c r="G72" s="35">
        <v>11108.79875308081</v>
      </c>
      <c r="H72" s="35">
        <v>48595.450008704946</v>
      </c>
      <c r="I72" s="36">
        <v>63155.490910042477</v>
      </c>
      <c r="J72" s="34">
        <v>0.4070614356879112</v>
      </c>
      <c r="K72" s="33">
        <v>3.9637260143897617</v>
      </c>
    </row>
    <row r="73" spans="1:11" ht="13.5" customHeight="1" x14ac:dyDescent="0.2">
      <c r="A73" s="9" t="s">
        <v>3</v>
      </c>
      <c r="B73" s="32" t="s">
        <v>10</v>
      </c>
      <c r="C73" s="7">
        <v>0.3313565988398921</v>
      </c>
      <c r="D73" s="7">
        <v>1</v>
      </c>
      <c r="E73" s="7">
        <v>0</v>
      </c>
      <c r="F73" s="35">
        <v>4824.5656320369208</v>
      </c>
      <c r="G73" s="35">
        <v>4824.5656320369208</v>
      </c>
      <c r="H73" s="35">
        <v>14560.04090133753</v>
      </c>
      <c r="I73" s="36">
        <v>14560.04090133753</v>
      </c>
      <c r="J73" s="34">
        <v>0.23054275553136916</v>
      </c>
      <c r="K73" s="33">
        <v>3.0178967417612501</v>
      </c>
    </row>
    <row r="74" spans="1:11" ht="12.6" customHeight="1" x14ac:dyDescent="0.2">
      <c r="A74" s="12"/>
      <c r="B74" s="13"/>
      <c r="C74" s="13"/>
      <c r="D74" s="14"/>
      <c r="E74" s="14"/>
      <c r="F74" s="14"/>
      <c r="G74" s="14"/>
      <c r="H74" s="15"/>
      <c r="I74" s="28"/>
      <c r="J74" s="39"/>
      <c r="K74" s="39"/>
    </row>
    <row r="75" spans="1:11" ht="21" customHeight="1" x14ac:dyDescent="0.3">
      <c r="B75" s="40" t="s">
        <v>21</v>
      </c>
      <c r="C75" s="16" t="s">
        <v>8</v>
      </c>
      <c r="D75" s="17">
        <f>+G75*0.5122+J75*0.4878</f>
        <v>0.12341044887757785</v>
      </c>
      <c r="E75" s="42" t="s">
        <v>6</v>
      </c>
      <c r="F75" s="18" t="s">
        <v>8</v>
      </c>
      <c r="G75" s="19">
        <f>+(H29-F30)/G29</f>
        <v>0.12146444976079557</v>
      </c>
      <c r="H75" s="42" t="s">
        <v>7</v>
      </c>
      <c r="I75" s="16" t="s">
        <v>8</v>
      </c>
      <c r="J75" s="17">
        <f>(H52-F53)/G52</f>
        <v>0.12545378784358008</v>
      </c>
      <c r="K75" s="2"/>
    </row>
    <row r="76" spans="1:11" ht="15.75" x14ac:dyDescent="0.2">
      <c r="B76" s="41"/>
      <c r="C76" s="20" t="s">
        <v>9</v>
      </c>
      <c r="D76" s="17">
        <f>+G76*0.5122+J76*0.4878</f>
        <v>1.3318445409196134</v>
      </c>
      <c r="E76" s="43"/>
      <c r="F76" s="21" t="s">
        <v>9</v>
      </c>
      <c r="G76" s="19">
        <f>+(H30-4*F31)/G30</f>
        <v>1.3590105482886858</v>
      </c>
      <c r="H76" s="43"/>
      <c r="I76" s="20" t="s">
        <v>9</v>
      </c>
      <c r="J76" s="17">
        <f>(H53-4*F54)/G53</f>
        <v>1.3033196762733668</v>
      </c>
      <c r="K76" s="2"/>
    </row>
    <row r="77" spans="1:11" ht="13.5" customHeight="1" x14ac:dyDescent="0.2">
      <c r="A77" s="22"/>
      <c r="B77" s="22"/>
      <c r="C77" s="22"/>
      <c r="D77" s="23"/>
      <c r="E77" s="23"/>
      <c r="F77" s="23"/>
      <c r="G77" s="23"/>
      <c r="H77" s="22"/>
      <c r="I77" s="22"/>
    </row>
    <row r="78" spans="1:11" x14ac:dyDescent="0.2">
      <c r="A78" s="24"/>
      <c r="B78" s="24"/>
      <c r="C78" s="24"/>
      <c r="D78" s="25"/>
      <c r="E78" s="25"/>
      <c r="F78" s="25"/>
      <c r="G78" s="25"/>
      <c r="H78" s="24"/>
      <c r="I78" s="24"/>
    </row>
    <row r="79" spans="1:11" x14ac:dyDescent="0.2">
      <c r="A79" s="5"/>
      <c r="B79" s="5"/>
      <c r="C79" s="5"/>
      <c r="D79" s="26"/>
      <c r="E79" s="26"/>
      <c r="F79" s="26"/>
      <c r="G79" s="26"/>
      <c r="H79" s="5"/>
      <c r="I79" s="5"/>
    </row>
    <row r="80" spans="1:11" x14ac:dyDescent="0.2">
      <c r="A80" s="5"/>
      <c r="B80" s="5"/>
      <c r="C80" s="5"/>
      <c r="D80" s="26"/>
      <c r="E80" s="26"/>
      <c r="F80" s="26"/>
      <c r="G80" s="26"/>
      <c r="H80" s="5"/>
      <c r="I80" s="5"/>
    </row>
    <row r="81" spans="1:9" x14ac:dyDescent="0.2">
      <c r="A81" s="5"/>
      <c r="B81" s="5"/>
      <c r="C81" s="5"/>
      <c r="D81" s="26"/>
      <c r="E81" s="26"/>
      <c r="F81" s="26"/>
      <c r="G81" s="26"/>
      <c r="H81" s="5"/>
      <c r="I81" s="5"/>
    </row>
    <row r="82" spans="1:9" x14ac:dyDescent="0.2">
      <c r="A82" s="5"/>
      <c r="B82" s="5"/>
      <c r="C82" s="5"/>
      <c r="D82" s="26"/>
      <c r="E82" s="26"/>
      <c r="F82" s="26"/>
      <c r="G82" s="26"/>
      <c r="H82" s="5"/>
      <c r="I82" s="5"/>
    </row>
    <row r="83" spans="1:9" x14ac:dyDescent="0.2">
      <c r="A83" s="5"/>
      <c r="B83" s="5"/>
      <c r="C83" s="5"/>
      <c r="D83" s="26"/>
      <c r="E83" s="26"/>
      <c r="F83" s="26"/>
      <c r="G83" s="26"/>
      <c r="H83" s="5"/>
      <c r="I83" s="5"/>
    </row>
    <row r="84" spans="1:9" x14ac:dyDescent="0.2">
      <c r="A84" s="5"/>
      <c r="B84" s="5"/>
      <c r="C84" s="5"/>
      <c r="D84" s="26"/>
      <c r="E84" s="26"/>
      <c r="F84" s="26"/>
      <c r="G84" s="26"/>
      <c r="H84" s="5"/>
      <c r="I84" s="5"/>
    </row>
    <row r="85" spans="1:9" x14ac:dyDescent="0.2">
      <c r="A85" s="5"/>
      <c r="B85" s="5"/>
      <c r="C85" s="5"/>
      <c r="D85" s="26"/>
      <c r="E85" s="26"/>
      <c r="F85" s="26"/>
      <c r="G85" s="26"/>
      <c r="H85" s="5"/>
      <c r="I85" s="5"/>
    </row>
    <row r="86" spans="1:9" x14ac:dyDescent="0.2">
      <c r="A86" s="5"/>
      <c r="B86" s="5"/>
      <c r="C86" s="5"/>
      <c r="D86" s="26"/>
      <c r="E86" s="26"/>
      <c r="F86" s="26"/>
      <c r="G86" s="26"/>
      <c r="H86" s="5"/>
      <c r="I86" s="5"/>
    </row>
    <row r="87" spans="1:9" x14ac:dyDescent="0.2">
      <c r="A87" s="5"/>
      <c r="B87" s="5"/>
      <c r="C87" s="5"/>
      <c r="D87" s="26"/>
      <c r="E87" s="26"/>
      <c r="F87" s="26"/>
      <c r="G87" s="26"/>
      <c r="H87" s="5"/>
      <c r="I87" s="5"/>
    </row>
    <row r="88" spans="1:9" x14ac:dyDescent="0.2">
      <c r="A88" s="5"/>
      <c r="B88" s="5"/>
      <c r="C88" s="5"/>
      <c r="D88" s="26"/>
      <c r="E88" s="26"/>
      <c r="F88" s="26"/>
      <c r="G88" s="26"/>
      <c r="H88" s="5"/>
      <c r="I88" s="5"/>
    </row>
    <row r="89" spans="1:9" x14ac:dyDescent="0.2">
      <c r="A89" s="5"/>
      <c r="B89" s="5"/>
      <c r="C89" s="5"/>
      <c r="D89" s="26"/>
      <c r="E89" s="26"/>
      <c r="F89" s="26"/>
      <c r="G89" s="26"/>
      <c r="H89" s="5"/>
      <c r="I89" s="5"/>
    </row>
    <row r="90" spans="1:9" x14ac:dyDescent="0.2">
      <c r="A90" s="5"/>
      <c r="B90" s="5"/>
      <c r="C90" s="5"/>
      <c r="D90" s="26"/>
      <c r="E90" s="26"/>
      <c r="F90" s="26"/>
      <c r="G90" s="26"/>
      <c r="H90" s="5"/>
      <c r="I90" s="5"/>
    </row>
    <row r="91" spans="1:9" x14ac:dyDescent="0.2">
      <c r="A91" s="5"/>
      <c r="B91" s="5"/>
      <c r="C91" s="5"/>
      <c r="D91" s="26"/>
      <c r="E91" s="26"/>
      <c r="F91" s="26"/>
      <c r="G91" s="26"/>
      <c r="H91" s="5"/>
      <c r="I91" s="5"/>
    </row>
    <row r="92" spans="1:9" x14ac:dyDescent="0.2">
      <c r="A92" s="5"/>
      <c r="B92" s="5"/>
      <c r="C92" s="5"/>
      <c r="D92" s="26"/>
      <c r="E92" s="26"/>
      <c r="F92" s="26"/>
      <c r="G92" s="26"/>
      <c r="H92" s="5"/>
      <c r="I92" s="5"/>
    </row>
    <row r="93" spans="1:9" x14ac:dyDescent="0.2">
      <c r="A93" s="5"/>
      <c r="B93" s="5"/>
      <c r="C93" s="5"/>
      <c r="D93" s="26"/>
      <c r="E93" s="26"/>
      <c r="F93" s="26"/>
      <c r="G93" s="26"/>
      <c r="H93" s="5"/>
      <c r="I93" s="5"/>
    </row>
    <row r="94" spans="1:9" x14ac:dyDescent="0.2">
      <c r="A94" s="5"/>
      <c r="B94" s="5"/>
      <c r="C94" s="5"/>
      <c r="D94" s="26"/>
      <c r="E94" s="26"/>
      <c r="F94" s="26"/>
      <c r="G94" s="26"/>
      <c r="H94" s="5"/>
      <c r="I94" s="5"/>
    </row>
    <row r="95" spans="1:9" x14ac:dyDescent="0.2">
      <c r="A95" s="5"/>
      <c r="B95" s="5"/>
      <c r="C95" s="5"/>
      <c r="D95" s="26"/>
      <c r="E95" s="26"/>
      <c r="F95" s="26"/>
      <c r="G95" s="26"/>
      <c r="H95" s="5"/>
      <c r="I95" s="5"/>
    </row>
    <row r="96" spans="1:9" x14ac:dyDescent="0.2">
      <c r="A96" s="5"/>
      <c r="B96" s="5"/>
      <c r="C96" s="5"/>
      <c r="D96" s="26"/>
      <c r="E96" s="26"/>
      <c r="F96" s="26"/>
      <c r="G96" s="26"/>
      <c r="H96" s="5"/>
      <c r="I96" s="5"/>
    </row>
    <row r="97" spans="1:9" x14ac:dyDescent="0.2">
      <c r="A97" s="5"/>
      <c r="B97" s="5"/>
      <c r="C97" s="5"/>
      <c r="D97" s="26"/>
      <c r="E97" s="26"/>
      <c r="F97" s="26"/>
      <c r="G97" s="26"/>
      <c r="H97" s="5"/>
      <c r="I97" s="5"/>
    </row>
    <row r="98" spans="1:9" x14ac:dyDescent="0.2">
      <c r="A98" s="5"/>
      <c r="B98" s="5"/>
      <c r="C98" s="5"/>
      <c r="D98" s="26"/>
      <c r="E98" s="26"/>
      <c r="F98" s="26"/>
      <c r="G98" s="26"/>
      <c r="H98" s="5"/>
      <c r="I98" s="5"/>
    </row>
    <row r="99" spans="1:9" x14ac:dyDescent="0.2">
      <c r="A99" s="5"/>
      <c r="B99" s="5"/>
      <c r="C99" s="5"/>
      <c r="D99" s="26"/>
      <c r="E99" s="26"/>
      <c r="F99" s="26"/>
      <c r="G99" s="26"/>
      <c r="H99" s="5"/>
      <c r="I99" s="5"/>
    </row>
    <row r="100" spans="1:9" x14ac:dyDescent="0.2">
      <c r="A100" s="5"/>
      <c r="B100" s="5"/>
      <c r="C100" s="5"/>
      <c r="D100" s="26"/>
      <c r="E100" s="26"/>
      <c r="F100" s="26"/>
      <c r="G100" s="26"/>
      <c r="H100" s="5"/>
      <c r="I100" s="5"/>
    </row>
    <row r="101" spans="1:9" x14ac:dyDescent="0.2">
      <c r="A101" s="5"/>
      <c r="B101" s="5"/>
      <c r="C101" s="5"/>
      <c r="D101" s="26"/>
      <c r="E101" s="26"/>
      <c r="F101" s="26"/>
      <c r="G101" s="26"/>
      <c r="H101" s="5"/>
      <c r="I101" s="5"/>
    </row>
    <row r="102" spans="1:9" x14ac:dyDescent="0.2">
      <c r="A102" s="5"/>
      <c r="B102" s="5"/>
      <c r="C102" s="5"/>
      <c r="D102" s="26"/>
      <c r="E102" s="26"/>
      <c r="F102" s="26"/>
      <c r="G102" s="26"/>
      <c r="H102" s="5"/>
      <c r="I102" s="5"/>
    </row>
    <row r="103" spans="1:9" x14ac:dyDescent="0.2">
      <c r="A103" s="5"/>
      <c r="B103" s="5"/>
      <c r="C103" s="5"/>
      <c r="D103" s="26"/>
      <c r="E103" s="26"/>
      <c r="F103" s="26"/>
      <c r="G103" s="26"/>
      <c r="H103" s="5"/>
      <c r="I103" s="5"/>
    </row>
    <row r="104" spans="1:9" x14ac:dyDescent="0.2">
      <c r="A104" s="5"/>
      <c r="B104" s="5"/>
      <c r="C104" s="5"/>
      <c r="D104" s="26"/>
      <c r="E104" s="26"/>
      <c r="F104" s="26"/>
      <c r="G104" s="26"/>
      <c r="H104" s="5"/>
      <c r="I104" s="5"/>
    </row>
    <row r="105" spans="1:9" x14ac:dyDescent="0.2">
      <c r="A105" s="5"/>
      <c r="B105" s="5"/>
      <c r="C105" s="5"/>
      <c r="D105" s="26"/>
      <c r="E105" s="26"/>
      <c r="F105" s="26"/>
      <c r="G105" s="26"/>
      <c r="H105" s="5"/>
      <c r="I105" s="5"/>
    </row>
    <row r="106" spans="1:9" x14ac:dyDescent="0.2">
      <c r="A106" s="5"/>
      <c r="B106" s="5"/>
      <c r="C106" s="5"/>
      <c r="D106" s="26"/>
      <c r="E106" s="26"/>
      <c r="F106" s="26"/>
      <c r="G106" s="26"/>
      <c r="H106" s="5"/>
      <c r="I106" s="5"/>
    </row>
    <row r="107" spans="1:9" x14ac:dyDescent="0.2">
      <c r="A107" s="5"/>
      <c r="B107" s="5"/>
      <c r="C107" s="5"/>
      <c r="D107" s="26"/>
      <c r="E107" s="26"/>
      <c r="F107" s="26"/>
      <c r="G107" s="26"/>
      <c r="H107" s="5"/>
      <c r="I107" s="5"/>
    </row>
    <row r="108" spans="1:9" x14ac:dyDescent="0.2">
      <c r="A108" s="5"/>
      <c r="B108" s="5"/>
      <c r="C108" s="5"/>
      <c r="D108" s="26"/>
      <c r="E108" s="26"/>
      <c r="F108" s="26"/>
      <c r="G108" s="26"/>
      <c r="H108" s="5"/>
      <c r="I108" s="5"/>
    </row>
    <row r="109" spans="1:9" x14ac:dyDescent="0.2">
      <c r="A109" s="5"/>
      <c r="B109" s="5"/>
      <c r="C109" s="5"/>
      <c r="D109" s="26"/>
      <c r="E109" s="26"/>
      <c r="F109" s="26"/>
      <c r="G109" s="26"/>
      <c r="H109" s="5"/>
      <c r="I109" s="5"/>
    </row>
    <row r="110" spans="1:9" x14ac:dyDescent="0.2">
      <c r="A110" s="5"/>
      <c r="B110" s="5"/>
      <c r="C110" s="5"/>
      <c r="D110" s="26"/>
      <c r="E110" s="26"/>
      <c r="F110" s="26"/>
      <c r="G110" s="26"/>
      <c r="H110" s="5"/>
      <c r="I110" s="5"/>
    </row>
    <row r="111" spans="1:9" x14ac:dyDescent="0.2">
      <c r="A111" s="5"/>
      <c r="B111" s="5"/>
      <c r="C111" s="5"/>
      <c r="D111" s="26"/>
      <c r="E111" s="26"/>
      <c r="F111" s="26"/>
      <c r="G111" s="26"/>
      <c r="H111" s="5"/>
      <c r="I111" s="5"/>
    </row>
    <row r="112" spans="1:9" x14ac:dyDescent="0.2">
      <c r="A112" s="5"/>
      <c r="B112" s="5"/>
      <c r="C112" s="5"/>
      <c r="D112" s="26"/>
      <c r="E112" s="26"/>
      <c r="F112" s="26"/>
      <c r="G112" s="26"/>
      <c r="H112" s="5"/>
      <c r="I112" s="5"/>
    </row>
    <row r="113" spans="1:9" x14ac:dyDescent="0.2">
      <c r="A113" s="5"/>
      <c r="B113" s="5"/>
      <c r="C113" s="5"/>
      <c r="D113" s="26"/>
      <c r="E113" s="26"/>
      <c r="F113" s="26"/>
      <c r="G113" s="26"/>
      <c r="H113" s="5"/>
      <c r="I113" s="5"/>
    </row>
    <row r="114" spans="1:9" x14ac:dyDescent="0.2">
      <c r="A114" s="5"/>
      <c r="B114" s="5"/>
      <c r="C114" s="5"/>
      <c r="D114" s="26"/>
      <c r="E114" s="26"/>
      <c r="F114" s="26"/>
      <c r="G114" s="26"/>
      <c r="H114" s="5"/>
      <c r="I114" s="5"/>
    </row>
    <row r="115" spans="1:9" x14ac:dyDescent="0.2">
      <c r="A115" s="5"/>
      <c r="B115" s="5"/>
      <c r="C115" s="5"/>
      <c r="D115" s="26"/>
      <c r="E115" s="26"/>
      <c r="F115" s="26"/>
      <c r="G115" s="26"/>
      <c r="H115" s="5"/>
      <c r="I115" s="5"/>
    </row>
    <row r="116" spans="1:9" x14ac:dyDescent="0.2">
      <c r="A116" s="5"/>
      <c r="B116" s="5"/>
      <c r="C116" s="5"/>
      <c r="D116" s="26"/>
      <c r="E116" s="26"/>
      <c r="F116" s="26"/>
      <c r="G116" s="26"/>
      <c r="H116" s="5"/>
      <c r="I116" s="5"/>
    </row>
    <row r="117" spans="1:9" x14ac:dyDescent="0.2">
      <c r="A117" s="5"/>
      <c r="B117" s="5"/>
      <c r="C117" s="5"/>
      <c r="D117" s="26"/>
      <c r="E117" s="26"/>
      <c r="F117" s="26"/>
      <c r="G117" s="26"/>
      <c r="H117" s="5"/>
      <c r="I117" s="5"/>
    </row>
    <row r="118" spans="1:9" x14ac:dyDescent="0.2">
      <c r="A118" s="5"/>
      <c r="B118" s="5"/>
      <c r="C118" s="5"/>
      <c r="D118" s="26"/>
      <c r="E118" s="26"/>
      <c r="F118" s="26"/>
      <c r="G118" s="26"/>
      <c r="H118" s="5"/>
      <c r="I118" s="5"/>
    </row>
    <row r="119" spans="1:9" x14ac:dyDescent="0.2">
      <c r="A119" s="5"/>
      <c r="B119" s="5"/>
      <c r="C119" s="5"/>
      <c r="D119" s="26"/>
      <c r="E119" s="26"/>
      <c r="F119" s="26"/>
      <c r="G119" s="26"/>
      <c r="H119" s="5"/>
      <c r="I119" s="5"/>
    </row>
    <row r="120" spans="1:9" x14ac:dyDescent="0.2">
      <c r="A120" s="5"/>
      <c r="B120" s="5"/>
      <c r="C120" s="5"/>
      <c r="D120" s="26"/>
      <c r="E120" s="26"/>
      <c r="F120" s="26"/>
      <c r="G120" s="26"/>
      <c r="H120" s="5"/>
      <c r="I120" s="5"/>
    </row>
    <row r="121" spans="1:9" x14ac:dyDescent="0.2">
      <c r="A121" s="5"/>
      <c r="B121" s="5"/>
      <c r="C121" s="5"/>
      <c r="D121" s="26"/>
      <c r="E121" s="26"/>
      <c r="F121" s="26"/>
      <c r="G121" s="26"/>
      <c r="H121" s="5"/>
      <c r="I121" s="5"/>
    </row>
    <row r="122" spans="1:9" x14ac:dyDescent="0.2">
      <c r="A122" s="5"/>
      <c r="B122" s="5"/>
      <c r="C122" s="5"/>
      <c r="D122" s="26"/>
      <c r="E122" s="26"/>
      <c r="F122" s="26"/>
      <c r="G122" s="26"/>
      <c r="H122" s="5"/>
      <c r="I122" s="5"/>
    </row>
    <row r="123" spans="1:9" x14ac:dyDescent="0.2">
      <c r="A123" s="5"/>
      <c r="B123" s="5"/>
      <c r="C123" s="5"/>
      <c r="D123" s="26"/>
      <c r="E123" s="26"/>
      <c r="F123" s="26"/>
      <c r="G123" s="26"/>
      <c r="H123" s="5"/>
      <c r="I123" s="5"/>
    </row>
    <row r="124" spans="1:9" x14ac:dyDescent="0.2">
      <c r="A124" s="5"/>
      <c r="B124" s="5"/>
      <c r="C124" s="5"/>
      <c r="D124" s="26"/>
      <c r="E124" s="26"/>
      <c r="F124" s="26"/>
      <c r="G124" s="26"/>
      <c r="H124" s="5"/>
      <c r="I124" s="5"/>
    </row>
    <row r="125" spans="1:9" x14ac:dyDescent="0.2">
      <c r="A125" s="5"/>
      <c r="B125" s="5"/>
      <c r="C125" s="5"/>
      <c r="D125" s="26"/>
      <c r="E125" s="26"/>
      <c r="F125" s="26"/>
      <c r="G125" s="26"/>
      <c r="H125" s="5"/>
      <c r="I125" s="5"/>
    </row>
    <row r="126" spans="1:9" x14ac:dyDescent="0.2">
      <c r="A126" s="5"/>
      <c r="B126" s="5"/>
      <c r="C126" s="5"/>
      <c r="D126" s="26"/>
      <c r="E126" s="26"/>
      <c r="F126" s="26"/>
      <c r="G126" s="26"/>
      <c r="H126" s="5"/>
      <c r="I126" s="5"/>
    </row>
    <row r="127" spans="1:9" x14ac:dyDescent="0.2">
      <c r="A127" s="5"/>
      <c r="B127" s="5"/>
      <c r="C127" s="5"/>
      <c r="D127" s="26"/>
      <c r="E127" s="26"/>
      <c r="F127" s="26"/>
      <c r="G127" s="26"/>
      <c r="H127" s="5"/>
      <c r="I127" s="5"/>
    </row>
    <row r="128" spans="1:9" x14ac:dyDescent="0.2">
      <c r="A128" s="5"/>
      <c r="B128" s="5"/>
      <c r="C128" s="5"/>
      <c r="D128" s="26"/>
      <c r="E128" s="26"/>
      <c r="F128" s="26"/>
      <c r="G128" s="26"/>
      <c r="H128" s="5"/>
      <c r="I128" s="5"/>
    </row>
    <row r="129" spans="1:9" x14ac:dyDescent="0.2">
      <c r="A129" s="5"/>
      <c r="B129" s="5"/>
      <c r="C129" s="5"/>
      <c r="D129" s="26"/>
      <c r="E129" s="26"/>
      <c r="F129" s="26"/>
      <c r="G129" s="26"/>
      <c r="H129" s="5"/>
      <c r="I129" s="5"/>
    </row>
    <row r="130" spans="1:9" x14ac:dyDescent="0.2">
      <c r="A130" s="5"/>
      <c r="B130" s="5"/>
      <c r="C130" s="5"/>
      <c r="D130" s="26"/>
      <c r="E130" s="26"/>
      <c r="F130" s="26"/>
      <c r="G130" s="26"/>
      <c r="H130" s="5"/>
      <c r="I130" s="5"/>
    </row>
    <row r="131" spans="1:9" x14ac:dyDescent="0.2">
      <c r="A131" s="5"/>
      <c r="B131" s="5"/>
      <c r="C131" s="5"/>
      <c r="D131" s="26"/>
      <c r="E131" s="26"/>
      <c r="F131" s="26"/>
      <c r="G131" s="26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31"/>
  <sheetViews>
    <sheetView showGridLines="0" view="pageBreakPreview" zoomScale="85" zoomScaleNormal="100" zoomScaleSheetLayoutView="85" workbookViewId="0">
      <selection activeCell="M52" sqref="M52"/>
    </sheetView>
  </sheetViews>
  <sheetFormatPr baseColWidth="10" defaultRowHeight="12.75" x14ac:dyDescent="0.2"/>
  <cols>
    <col min="1" max="3" width="12.28515625" style="4" customWidth="1"/>
    <col min="4" max="7" width="12.28515625" style="27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2" spans="1:11" ht="15" customHeight="1" x14ac:dyDescent="0.2">
      <c r="A2" s="44" t="s">
        <v>26</v>
      </c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1" x14ac:dyDescent="0.2">
      <c r="A3" s="46" t="s">
        <v>0</v>
      </c>
      <c r="B3" s="46"/>
      <c r="C3" s="46"/>
      <c r="D3" s="46"/>
      <c r="E3" s="46"/>
      <c r="F3" s="46"/>
      <c r="G3" s="46"/>
      <c r="H3" s="46"/>
      <c r="I3" s="46"/>
    </row>
    <row r="4" spans="1:11" ht="35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9" t="s">
        <v>20</v>
      </c>
    </row>
    <row r="5" spans="1:11" ht="20.25" customHeight="1" x14ac:dyDescent="0.2">
      <c r="A5" s="45" t="s">
        <v>2</v>
      </c>
      <c r="B5" s="45"/>
      <c r="C5" s="45"/>
      <c r="D5" s="45"/>
      <c r="E5" s="45"/>
      <c r="F5" s="45"/>
      <c r="G5" s="45"/>
      <c r="H5" s="45"/>
      <c r="I5" s="45"/>
      <c r="J5" s="45"/>
      <c r="K5" s="45"/>
    </row>
    <row r="6" spans="1:11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1.0252772949854442E-2</v>
      </c>
      <c r="D6" s="7">
        <f t="shared" si="0"/>
        <v>1.0161040129989673E-2</v>
      </c>
      <c r="E6" s="7">
        <f t="shared" si="0"/>
        <v>0.98983895987001036</v>
      </c>
      <c r="F6" s="35">
        <f t="shared" si="0"/>
        <v>100000</v>
      </c>
      <c r="G6" s="35">
        <f t="shared" si="0"/>
        <v>1016.1040129989674</v>
      </c>
      <c r="H6" s="35">
        <f t="shared" si="0"/>
        <v>99114.234761647123</v>
      </c>
      <c r="I6" s="36">
        <f t="shared" si="0"/>
        <v>7607507.3896792466</v>
      </c>
      <c r="J6" s="34"/>
      <c r="K6" s="33">
        <f t="shared" ref="K6:K27" si="1">+K29*0.5122+K52*0.4878</f>
        <v>76.075073896792475</v>
      </c>
    </row>
    <row r="7" spans="1:11" ht="13.5" customHeight="1" x14ac:dyDescent="0.2">
      <c r="A7" s="6">
        <v>1</v>
      </c>
      <c r="B7" s="8">
        <f t="shared" si="0"/>
        <v>4</v>
      </c>
      <c r="C7" s="7">
        <f t="shared" si="0"/>
        <v>7.5873230147484164E-4</v>
      </c>
      <c r="D7" s="7">
        <f t="shared" si="0"/>
        <v>3.0288652443109295E-3</v>
      </c>
      <c r="E7" s="7">
        <f t="shared" si="0"/>
        <v>0.9969711347556891</v>
      </c>
      <c r="F7" s="35">
        <f t="shared" si="0"/>
        <v>98983.895987001044</v>
      </c>
      <c r="G7" s="35">
        <f t="shared" si="0"/>
        <v>299.79345545273026</v>
      </c>
      <c r="H7" s="35">
        <f t="shared" si="0"/>
        <v>395145.93419468531</v>
      </c>
      <c r="I7" s="36">
        <f t="shared" si="0"/>
        <v>7508393.1549175996</v>
      </c>
      <c r="J7" s="34">
        <f t="shared" ref="J7:J27" si="2">+J30*0.5122+J53*0.4878</f>
        <v>0.9885203379126648</v>
      </c>
      <c r="K7" s="33">
        <f t="shared" si="1"/>
        <v>75.851152650558276</v>
      </c>
    </row>
    <row r="8" spans="1:11" ht="13.5" customHeight="1" x14ac:dyDescent="0.2">
      <c r="A8" s="6">
        <v>5</v>
      </c>
      <c r="B8" s="8">
        <f t="shared" si="0"/>
        <v>5</v>
      </c>
      <c r="C8" s="7">
        <f t="shared" si="0"/>
        <v>2.6002748817080654E-4</v>
      </c>
      <c r="D8" s="7">
        <f t="shared" si="0"/>
        <v>1.2992557124313297E-3</v>
      </c>
      <c r="E8" s="7">
        <f t="shared" si="0"/>
        <v>0.99870074428756861</v>
      </c>
      <c r="F8" s="35">
        <f t="shared" si="0"/>
        <v>98684.102531548298</v>
      </c>
      <c r="G8" s="35">
        <f t="shared" si="0"/>
        <v>128.20273218307153</v>
      </c>
      <c r="H8" s="35">
        <f t="shared" si="0"/>
        <v>493088.84602708695</v>
      </c>
      <c r="I8" s="36">
        <f t="shared" si="0"/>
        <v>7113247.2207229147</v>
      </c>
      <c r="J8" s="34">
        <f t="shared" si="2"/>
        <v>0.99762995242843</v>
      </c>
      <c r="K8" s="33">
        <f t="shared" si="1"/>
        <v>72.076908874524008</v>
      </c>
    </row>
    <row r="9" spans="1:11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3.4090678756500343E-4</v>
      </c>
      <c r="D9" s="7">
        <f t="shared" si="0"/>
        <v>1.7032111120796009E-3</v>
      </c>
      <c r="E9" s="7">
        <f t="shared" si="0"/>
        <v>0.99829678888792051</v>
      </c>
      <c r="F9" s="35">
        <f t="shared" si="0"/>
        <v>98555.89979936523</v>
      </c>
      <c r="G9" s="35">
        <f t="shared" si="0"/>
        <v>167.82861407976347</v>
      </c>
      <c r="H9" s="35">
        <f t="shared" si="0"/>
        <v>492403.32471725135</v>
      </c>
      <c r="I9" s="36">
        <f t="shared" si="0"/>
        <v>6620158.3746958282</v>
      </c>
      <c r="J9" s="34">
        <f t="shared" si="2"/>
        <v>0.99860958135606448</v>
      </c>
      <c r="K9" s="33">
        <f t="shared" si="1"/>
        <v>67.16714195573968</v>
      </c>
    </row>
    <row r="10" spans="1:11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7.1448301058595412E-4</v>
      </c>
      <c r="D10" s="7">
        <f t="shared" si="0"/>
        <v>3.5658523146430404E-3</v>
      </c>
      <c r="E10" s="7">
        <f t="shared" si="0"/>
        <v>0.99643414768535699</v>
      </c>
      <c r="F10" s="35">
        <f t="shared" si="0"/>
        <v>98388.071185285458</v>
      </c>
      <c r="G10" s="35">
        <f t="shared" si="0"/>
        <v>350.61180501598926</v>
      </c>
      <c r="H10" s="35">
        <f t="shared" si="0"/>
        <v>491160.84532643529</v>
      </c>
      <c r="I10" s="36">
        <f t="shared" si="0"/>
        <v>6127755.0499785766</v>
      </c>
      <c r="J10" s="34">
        <f t="shared" si="2"/>
        <v>0.99747563627135105</v>
      </c>
      <c r="K10" s="33">
        <f t="shared" si="1"/>
        <v>62.276128984083456</v>
      </c>
    </row>
    <row r="11" spans="1:11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1.2032408415960857E-3</v>
      </c>
      <c r="D11" s="7">
        <f t="shared" si="0"/>
        <v>5.9947543122625948E-3</v>
      </c>
      <c r="E11" s="7">
        <f t="shared" si="0"/>
        <v>0.99400524568773752</v>
      </c>
      <c r="F11" s="35">
        <f t="shared" si="0"/>
        <v>98037.459380269487</v>
      </c>
      <c r="G11" s="35">
        <f t="shared" si="0"/>
        <v>586.79688598763209</v>
      </c>
      <c r="H11" s="35">
        <f t="shared" si="0"/>
        <v>488803.81909652986</v>
      </c>
      <c r="I11" s="36">
        <f t="shared" si="0"/>
        <v>5636594.2046521408</v>
      </c>
      <c r="J11" s="34">
        <f t="shared" si="2"/>
        <v>0.99519613243563598</v>
      </c>
      <c r="K11" s="33">
        <f t="shared" si="1"/>
        <v>57.484009434110881</v>
      </c>
    </row>
    <row r="12" spans="1:11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1.5468113096772148E-3</v>
      </c>
      <c r="D12" s="7">
        <f t="shared" si="0"/>
        <v>7.6980246304832935E-3</v>
      </c>
      <c r="E12" s="7">
        <f t="shared" si="0"/>
        <v>0.99230197536951681</v>
      </c>
      <c r="F12" s="35">
        <f t="shared" si="0"/>
        <v>97450.662494281845</v>
      </c>
      <c r="G12" s="35">
        <f t="shared" si="0"/>
        <v>747.945974604806</v>
      </c>
      <c r="H12" s="35">
        <f t="shared" si="0"/>
        <v>485431.03755732835</v>
      </c>
      <c r="I12" s="36">
        <f t="shared" si="0"/>
        <v>5147790.3855556101</v>
      </c>
      <c r="J12" s="34">
        <f t="shared" si="2"/>
        <v>0.99308428971126939</v>
      </c>
      <c r="K12" s="33">
        <f t="shared" si="1"/>
        <v>52.804748574057093</v>
      </c>
    </row>
    <row r="13" spans="1:11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1.7878170184716081E-3</v>
      </c>
      <c r="D13" s="7">
        <f t="shared" si="0"/>
        <v>8.8935026743057945E-3</v>
      </c>
      <c r="E13" s="7">
        <f t="shared" si="0"/>
        <v>0.99110649732569422</v>
      </c>
      <c r="F13" s="35">
        <f t="shared" si="0"/>
        <v>96702.716519677037</v>
      </c>
      <c r="G13" s="35">
        <f t="shared" si="0"/>
        <v>856.57616014554924</v>
      </c>
      <c r="H13" s="35">
        <f t="shared" si="0"/>
        <v>481416.99465943675</v>
      </c>
      <c r="I13" s="36">
        <f t="shared" si="0"/>
        <v>4662359.3479982819</v>
      </c>
      <c r="J13" s="34">
        <f t="shared" si="2"/>
        <v>0.99170134502638319</v>
      </c>
      <c r="K13" s="33">
        <f t="shared" si="1"/>
        <v>48.182932465478459</v>
      </c>
    </row>
    <row r="14" spans="1:11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2.1235982998186261E-3</v>
      </c>
      <c r="D14" s="7">
        <f t="shared" si="0"/>
        <v>1.0557690931447088E-2</v>
      </c>
      <c r="E14" s="7">
        <f t="shared" si="0"/>
        <v>0.98944230906855291</v>
      </c>
      <c r="F14" s="35">
        <f t="shared" si="0"/>
        <v>95846.140359531491</v>
      </c>
      <c r="G14" s="35">
        <f t="shared" si="0"/>
        <v>1007.4351348097027</v>
      </c>
      <c r="H14" s="35">
        <f t="shared" si="0"/>
        <v>476792.30870620394</v>
      </c>
      <c r="I14" s="36">
        <f t="shared" si="0"/>
        <v>4180942.3533388455</v>
      </c>
      <c r="J14" s="34">
        <f t="shared" si="2"/>
        <v>0.9903525135397897</v>
      </c>
      <c r="K14" s="33">
        <f t="shared" si="1"/>
        <v>43.581729267048935</v>
      </c>
    </row>
    <row r="15" spans="1:11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2.7407666060863148E-3</v>
      </c>
      <c r="D15" s="7">
        <f t="shared" si="0"/>
        <v>1.3607381599616712E-2</v>
      </c>
      <c r="E15" s="7">
        <f t="shared" si="0"/>
        <v>0.98639261840038328</v>
      </c>
      <c r="F15" s="35">
        <f t="shared" si="0"/>
        <v>94838.70522472178</v>
      </c>
      <c r="G15" s="35">
        <f t="shared" si="0"/>
        <v>1284.2314716536457</v>
      </c>
      <c r="H15" s="35">
        <f t="shared" si="0"/>
        <v>471127.71755515964</v>
      </c>
      <c r="I15" s="36">
        <f t="shared" si="0"/>
        <v>3704150.0446326416</v>
      </c>
      <c r="J15" s="34">
        <f t="shared" si="2"/>
        <v>0.98806432647020315</v>
      </c>
      <c r="K15" s="33">
        <f t="shared" si="1"/>
        <v>39.009408979095568</v>
      </c>
    </row>
    <row r="16" spans="1:11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3.8145188090945212E-3</v>
      </c>
      <c r="D16" s="7">
        <f t="shared" si="4"/>
        <v>1.8888895604870438E-2</v>
      </c>
      <c r="E16" s="7">
        <f t="shared" si="4"/>
        <v>0.98111110439512961</v>
      </c>
      <c r="F16" s="35">
        <f t="shared" si="4"/>
        <v>93554.473753068145</v>
      </c>
      <c r="G16" s="35">
        <f t="shared" si="4"/>
        <v>1756.8353845477945</v>
      </c>
      <c r="H16" s="35">
        <f t="shared" si="4"/>
        <v>463617.59241530974</v>
      </c>
      <c r="I16" s="36">
        <f t="shared" si="4"/>
        <v>3233022.3270774819</v>
      </c>
      <c r="J16" s="34">
        <f t="shared" si="2"/>
        <v>0.98397446808779643</v>
      </c>
      <c r="K16" s="33">
        <f t="shared" si="1"/>
        <v>34.500829793207942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5.571652884908569E-3</v>
      </c>
      <c r="D17" s="7">
        <f t="shared" si="4"/>
        <v>2.7468492150660551E-2</v>
      </c>
      <c r="E17" s="7">
        <f t="shared" si="4"/>
        <v>0.9725315078493395</v>
      </c>
      <c r="F17" s="35">
        <f t="shared" si="4"/>
        <v>91797.638368520347</v>
      </c>
      <c r="G17" s="35">
        <f t="shared" si="4"/>
        <v>2502.6660685260385</v>
      </c>
      <c r="H17" s="35">
        <f t="shared" si="4"/>
        <v>453096.07900203014</v>
      </c>
      <c r="I17" s="36">
        <f t="shared" si="4"/>
        <v>2769404.7346621724</v>
      </c>
      <c r="J17" s="34">
        <f t="shared" si="2"/>
        <v>0.97715493478859683</v>
      </c>
      <c r="K17" s="33">
        <f t="shared" si="1"/>
        <v>30.100471056714447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8.3633747971738025E-3</v>
      </c>
      <c r="D18" s="7">
        <f t="shared" si="4"/>
        <v>4.0942521108856898E-2</v>
      </c>
      <c r="E18" s="7">
        <f t="shared" si="4"/>
        <v>0.95905747889114312</v>
      </c>
      <c r="F18" s="35">
        <f t="shared" si="4"/>
        <v>89294.972299994319</v>
      </c>
      <c r="G18" s="35">
        <f t="shared" si="4"/>
        <v>3619.6181893133462</v>
      </c>
      <c r="H18" s="35">
        <f t="shared" si="4"/>
        <v>437960.94367860188</v>
      </c>
      <c r="I18" s="36">
        <f t="shared" si="4"/>
        <v>2316308.6556601422</v>
      </c>
      <c r="J18" s="34">
        <f t="shared" si="2"/>
        <v>0.96630538609199679</v>
      </c>
      <c r="K18" s="33">
        <f t="shared" si="1"/>
        <v>25.856369770214712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1.2751327759482303E-2</v>
      </c>
      <c r="D19" s="7">
        <f t="shared" si="4"/>
        <v>6.1742731075551061E-2</v>
      </c>
      <c r="E19" s="7">
        <f t="shared" si="4"/>
        <v>0.93825726892444894</v>
      </c>
      <c r="F19" s="35">
        <f t="shared" si="4"/>
        <v>85675.354110680957</v>
      </c>
      <c r="G19" s="35">
        <f t="shared" si="4"/>
        <v>5219.036963288675</v>
      </c>
      <c r="H19" s="35">
        <f t="shared" si="4"/>
        <v>416078.57563195075</v>
      </c>
      <c r="I19" s="36">
        <f t="shared" si="4"/>
        <v>1878347.7119815403</v>
      </c>
      <c r="J19" s="34">
        <f t="shared" si="2"/>
        <v>0.94945226276688666</v>
      </c>
      <c r="K19" s="33">
        <f t="shared" si="1"/>
        <v>21.819526258904812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1.9629788303922771E-2</v>
      </c>
      <c r="D20" s="7">
        <f t="shared" si="4"/>
        <v>9.3451089273670726E-2</v>
      </c>
      <c r="E20" s="7">
        <f t="shared" si="4"/>
        <v>0.90654891072632915</v>
      </c>
      <c r="F20" s="35">
        <f t="shared" si="4"/>
        <v>80456.317147392285</v>
      </c>
      <c r="G20" s="35">
        <f t="shared" si="4"/>
        <v>7383.494765123839</v>
      </c>
      <c r="H20" s="35">
        <f t="shared" si="4"/>
        <v>384786.11331089912</v>
      </c>
      <c r="I20" s="36">
        <f t="shared" si="4"/>
        <v>1462269.1363495893</v>
      </c>
      <c r="J20" s="34">
        <f t="shared" si="2"/>
        <v>0.9236062355999326</v>
      </c>
      <c r="K20" s="33">
        <f t="shared" si="1"/>
        <v>18.043786713978015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3.0412999827708963E-2</v>
      </c>
      <c r="D21" s="7">
        <f t="shared" si="4"/>
        <v>0.14105351560076515</v>
      </c>
      <c r="E21" s="7">
        <f t="shared" si="4"/>
        <v>0.85894648439923482</v>
      </c>
      <c r="F21" s="35">
        <f t="shared" si="4"/>
        <v>73072.822382268438</v>
      </c>
      <c r="G21" s="35">
        <f t="shared" si="4"/>
        <v>10062.345755797436</v>
      </c>
      <c r="H21" s="35">
        <f t="shared" si="4"/>
        <v>341273.28073833184</v>
      </c>
      <c r="I21" s="36">
        <f t="shared" si="4"/>
        <v>1077483.0230386902</v>
      </c>
      <c r="J21" s="34">
        <f t="shared" si="2"/>
        <v>0.88453233108714335</v>
      </c>
      <c r="K21" s="33">
        <f t="shared" si="1"/>
        <v>14.584125982206571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4.7320591581789549E-2</v>
      </c>
      <c r="D22" s="7">
        <f t="shared" si="4"/>
        <v>0.21086530897039768</v>
      </c>
      <c r="E22" s="7">
        <f t="shared" si="4"/>
        <v>0.78913469102960221</v>
      </c>
      <c r="F22" s="35">
        <f t="shared" si="4"/>
        <v>63010.476626471005</v>
      </c>
      <c r="G22" s="35">
        <f t="shared" si="4"/>
        <v>12884.254924478148</v>
      </c>
      <c r="H22" s="35">
        <f t="shared" si="4"/>
        <v>283735.08564369893</v>
      </c>
      <c r="I22" s="36">
        <f t="shared" si="4"/>
        <v>736209.74230035848</v>
      </c>
      <c r="J22" s="34">
        <f t="shared" si="2"/>
        <v>0.82676936644417265</v>
      </c>
      <c r="K22" s="33">
        <f t="shared" si="1"/>
        <v>11.492543241810406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7.3820556419670044E-2</v>
      </c>
      <c r="D23" s="7">
        <f t="shared" si="4"/>
        <v>0.30950675372051784</v>
      </c>
      <c r="E23" s="7">
        <f t="shared" si="4"/>
        <v>0.69049324627948216</v>
      </c>
      <c r="F23" s="35">
        <f t="shared" si="4"/>
        <v>50126.221701992865</v>
      </c>
      <c r="G23" s="35">
        <f t="shared" si="4"/>
        <v>14947.945150131365</v>
      </c>
      <c r="H23" s="35">
        <f t="shared" si="4"/>
        <v>213486.77676670591</v>
      </c>
      <c r="I23" s="36">
        <f t="shared" si="4"/>
        <v>452474.6566566595</v>
      </c>
      <c r="J23" s="34">
        <f t="shared" si="2"/>
        <v>0.74395541303702317</v>
      </c>
      <c r="K23" s="33">
        <f t="shared" si="1"/>
        <v>8.8115447783531824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0.11528856492093915</v>
      </c>
      <c r="D24" s="7">
        <f t="shared" si="4"/>
        <v>0.44086459154381158</v>
      </c>
      <c r="E24" s="7">
        <f t="shared" si="4"/>
        <v>0.55913540845618837</v>
      </c>
      <c r="F24" s="35">
        <f t="shared" si="4"/>
        <v>35178.276551861498</v>
      </c>
      <c r="G24" s="35">
        <f t="shared" si="4"/>
        <v>14882.810394309767</v>
      </c>
      <c r="H24" s="35">
        <f t="shared" si="4"/>
        <v>137698.29172799378</v>
      </c>
      <c r="I24" s="36">
        <f t="shared" si="4"/>
        <v>238987.87988995362</v>
      </c>
      <c r="J24" s="34">
        <f t="shared" si="2"/>
        <v>0.63096692002550014</v>
      </c>
      <c r="K24" s="33">
        <f t="shared" si="1"/>
        <v>6.5684932615737619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0.1799679399091117</v>
      </c>
      <c r="D25" s="7">
        <f t="shared" si="4"/>
        <v>0.60008876432424874</v>
      </c>
      <c r="E25" s="7">
        <f t="shared" si="4"/>
        <v>0.39991123567575115</v>
      </c>
      <c r="F25" s="35">
        <f t="shared" si="4"/>
        <v>20295.466157551731</v>
      </c>
      <c r="G25" s="35">
        <f t="shared" si="4"/>
        <v>11703.660053694537</v>
      </c>
      <c r="H25" s="35">
        <f t="shared" si="4"/>
        <v>69997.437297509197</v>
      </c>
      <c r="I25" s="36">
        <f t="shared" si="4"/>
        <v>101289.58816195985</v>
      </c>
      <c r="J25" s="34">
        <f t="shared" si="2"/>
        <v>0.48821841693954338</v>
      </c>
      <c r="K25" s="33">
        <f t="shared" si="1"/>
        <v>4.7758119250882096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0.28034563024363429</v>
      </c>
      <c r="D26" s="7">
        <f t="shared" si="5"/>
        <v>0.76628418714413638</v>
      </c>
      <c r="E26" s="7">
        <f t="shared" si="5"/>
        <v>0.23371581285586362</v>
      </c>
      <c r="F26" s="35">
        <f t="shared" si="5"/>
        <v>8591.8061038571941</v>
      </c>
      <c r="G26" s="35">
        <f t="shared" si="5"/>
        <v>6383.2877116135805</v>
      </c>
      <c r="H26" s="35">
        <f t="shared" si="5"/>
        <v>24580.708021722148</v>
      </c>
      <c r="I26" s="36">
        <f t="shared" si="5"/>
        <v>31292.150864450654</v>
      </c>
      <c r="J26" s="34">
        <f t="shared" si="2"/>
        <v>0.32788074088404551</v>
      </c>
      <c r="K26" s="33">
        <f t="shared" si="1"/>
        <v>3.4639062173783275</v>
      </c>
    </row>
    <row r="27" spans="1:11" ht="13.5" customHeight="1" x14ac:dyDescent="0.2">
      <c r="A27" s="9" t="s">
        <v>3</v>
      </c>
      <c r="B27" s="37" t="s">
        <v>10</v>
      </c>
      <c r="C27" s="7">
        <f t="shared" ref="C27:I27" si="6">+C50*0.5122+C73*0.4878</f>
        <v>0.33319328990674374</v>
      </c>
      <c r="D27" s="7">
        <f t="shared" si="6"/>
        <v>1</v>
      </c>
      <c r="E27" s="7">
        <f t="shared" si="6"/>
        <v>0</v>
      </c>
      <c r="F27" s="35">
        <f t="shared" si="6"/>
        <v>2208.5183922436145</v>
      </c>
      <c r="G27" s="35">
        <f t="shared" si="6"/>
        <v>2208.5183922436145</v>
      </c>
      <c r="H27" s="35">
        <f t="shared" si="6"/>
        <v>6711.4428427285047</v>
      </c>
      <c r="I27" s="36">
        <f t="shared" si="6"/>
        <v>6711.4428427285047</v>
      </c>
      <c r="J27" s="34">
        <f t="shared" si="2"/>
        <v>0.20096913206880898</v>
      </c>
      <c r="K27" s="33">
        <f t="shared" si="1"/>
        <v>3.002331287653067</v>
      </c>
    </row>
    <row r="28" spans="1:11" ht="20.25" customHeight="1" x14ac:dyDescent="0.2">
      <c r="A28" s="45" t="s">
        <v>4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</row>
    <row r="29" spans="1:11" ht="13.5" customHeight="1" x14ac:dyDescent="0.2">
      <c r="A29" s="6">
        <v>0</v>
      </c>
      <c r="B29" s="32">
        <v>1</v>
      </c>
      <c r="C29" s="7">
        <v>1.1253547184859845E-2</v>
      </c>
      <c r="D29" s="7">
        <v>1.1144043434247287E-2</v>
      </c>
      <c r="E29" s="7">
        <v>0.98885595656575276</v>
      </c>
      <c r="F29" s="35">
        <v>100000</v>
      </c>
      <c r="G29" s="35">
        <v>1114.4043434247287</v>
      </c>
      <c r="H29" s="35">
        <v>99026.940138840131</v>
      </c>
      <c r="I29" s="36">
        <v>7263774.5893087611</v>
      </c>
      <c r="J29" s="34"/>
      <c r="K29" s="33">
        <v>72.637745893087612</v>
      </c>
    </row>
    <row r="30" spans="1:11" ht="13.5" customHeight="1" x14ac:dyDescent="0.2">
      <c r="A30" s="6">
        <v>1</v>
      </c>
      <c r="B30" s="32">
        <v>4</v>
      </c>
      <c r="C30" s="7">
        <v>7.9622447865701528E-4</v>
      </c>
      <c r="D30" s="7">
        <v>3.1783250683930053E-3</v>
      </c>
      <c r="E30" s="7">
        <v>0.996821674931607</v>
      </c>
      <c r="F30" s="35">
        <v>98885.595656575271</v>
      </c>
      <c r="G30" s="35">
        <v>314.29056757826766</v>
      </c>
      <c r="H30" s="35">
        <v>394726.08039930993</v>
      </c>
      <c r="I30" s="36">
        <v>7164747.6491699209</v>
      </c>
      <c r="J30" s="34">
        <v>0.98750604107630013</v>
      </c>
      <c r="K30" s="33">
        <v>72.454917236406516</v>
      </c>
    </row>
    <row r="31" spans="1:11" ht="13.5" customHeight="1" x14ac:dyDescent="0.2">
      <c r="A31" s="6">
        <v>5</v>
      </c>
      <c r="B31" s="32">
        <v>5</v>
      </c>
      <c r="C31" s="7">
        <v>2.8226788929681495E-4</v>
      </c>
      <c r="D31" s="7">
        <v>1.4102975784794326E-3</v>
      </c>
      <c r="E31" s="7">
        <v>0.99858970242152056</v>
      </c>
      <c r="F31" s="35">
        <v>98571.305088997004</v>
      </c>
      <c r="G31" s="35">
        <v>139.01487287456985</v>
      </c>
      <c r="H31" s="35">
        <v>492492.69274264009</v>
      </c>
      <c r="I31" s="36">
        <v>6770021.5687706107</v>
      </c>
      <c r="J31" s="34">
        <v>0.99744745299150517</v>
      </c>
      <c r="K31" s="33">
        <v>68.681464272570665</v>
      </c>
    </row>
    <row r="32" spans="1:11" ht="13.5" customHeight="1" x14ac:dyDescent="0.2">
      <c r="A32" s="9">
        <f t="shared" ref="A32:A46" si="7">+A31+5</f>
        <v>10</v>
      </c>
      <c r="B32" s="32">
        <v>5</v>
      </c>
      <c r="C32" s="7">
        <v>3.9165304522691536E-4</v>
      </c>
      <c r="D32" s="7">
        <v>1.9566124648883695E-3</v>
      </c>
      <c r="E32" s="7">
        <v>0.99804338753511168</v>
      </c>
      <c r="F32" s="35">
        <v>98432.290216122434</v>
      </c>
      <c r="G32" s="35">
        <v>192.59384598437464</v>
      </c>
      <c r="H32" s="35">
        <v>491746.0704864171</v>
      </c>
      <c r="I32" s="36">
        <v>6277528.8760279706</v>
      </c>
      <c r="J32" s="34">
        <v>0.99848399323030534</v>
      </c>
      <c r="K32" s="33">
        <v>63.775097198741811</v>
      </c>
    </row>
    <row r="33" spans="1:11" ht="13.5" customHeight="1" x14ac:dyDescent="0.2">
      <c r="A33" s="9">
        <f t="shared" si="7"/>
        <v>15</v>
      </c>
      <c r="B33" s="32">
        <v>5</v>
      </c>
      <c r="C33" s="7">
        <v>1.0048698599189672E-3</v>
      </c>
      <c r="D33" s="7">
        <v>5.0134214963320168E-3</v>
      </c>
      <c r="E33" s="7">
        <v>0.99498657850366801</v>
      </c>
      <c r="F33" s="35">
        <v>98239.696370138059</v>
      </c>
      <c r="G33" s="35">
        <v>492.51700557518052</v>
      </c>
      <c r="H33" s="35">
        <v>490130.14044912957</v>
      </c>
      <c r="I33" s="36">
        <v>5785782.8055415535</v>
      </c>
      <c r="J33" s="34">
        <v>0.99671389333993232</v>
      </c>
      <c r="K33" s="33">
        <v>58.894550974001781</v>
      </c>
    </row>
    <row r="34" spans="1:11" ht="13.5" customHeight="1" x14ac:dyDescent="0.2">
      <c r="A34" s="9">
        <f t="shared" si="7"/>
        <v>20</v>
      </c>
      <c r="B34" s="32">
        <v>5</v>
      </c>
      <c r="C34" s="7">
        <v>1.8060647503114731E-3</v>
      </c>
      <c r="D34" s="7">
        <v>8.9921181362319462E-3</v>
      </c>
      <c r="E34" s="7">
        <v>0.99100788186376809</v>
      </c>
      <c r="F34" s="35">
        <v>97747.179364562879</v>
      </c>
      <c r="G34" s="35">
        <v>878.95418432960287</v>
      </c>
      <c r="H34" s="35">
        <v>486668.14640948991</v>
      </c>
      <c r="I34" s="36">
        <v>5295652.6650924236</v>
      </c>
      <c r="J34" s="34">
        <v>0.99293658203417712</v>
      </c>
      <c r="K34" s="33">
        <v>54.177038145944721</v>
      </c>
    </row>
    <row r="35" spans="1:11" ht="13.5" customHeight="1" x14ac:dyDescent="0.2">
      <c r="A35" s="9">
        <f t="shared" si="7"/>
        <v>25</v>
      </c>
      <c r="B35" s="32">
        <v>5</v>
      </c>
      <c r="C35" s="7">
        <v>2.2821160624478978E-3</v>
      </c>
      <c r="D35" s="7">
        <v>1.1347028745803511E-2</v>
      </c>
      <c r="E35" s="7">
        <v>0.98865297125419649</v>
      </c>
      <c r="F35" s="35">
        <v>96868.225180233276</v>
      </c>
      <c r="G35" s="35">
        <v>1099.1665356750746</v>
      </c>
      <c r="H35" s="35">
        <v>481643.57359461393</v>
      </c>
      <c r="I35" s="36">
        <v>4808984.5186829334</v>
      </c>
      <c r="J35" s="34">
        <v>0.98967556670403445</v>
      </c>
      <c r="K35" s="33">
        <v>49.644602342360706</v>
      </c>
    </row>
    <row r="36" spans="1:11" ht="13.5" customHeight="1" x14ac:dyDescent="0.2">
      <c r="A36" s="9">
        <f t="shared" si="7"/>
        <v>30</v>
      </c>
      <c r="B36" s="32">
        <v>5</v>
      </c>
      <c r="C36" s="7">
        <v>2.4978025751448236E-3</v>
      </c>
      <c r="D36" s="7">
        <v>1.2412320409485493E-2</v>
      </c>
      <c r="E36" s="7">
        <v>0.98758767959051452</v>
      </c>
      <c r="F36" s="35">
        <v>95769.058644558201</v>
      </c>
      <c r="G36" s="35">
        <v>1188.7162412110629</v>
      </c>
      <c r="H36" s="35">
        <v>475904.80250111065</v>
      </c>
      <c r="I36" s="36">
        <v>4327340.9450883195</v>
      </c>
      <c r="J36" s="34">
        <v>0.98808502509298823</v>
      </c>
      <c r="K36" s="33">
        <v>45.185167384269867</v>
      </c>
    </row>
    <row r="37" spans="1:11" ht="13.5" customHeight="1" x14ac:dyDescent="0.2">
      <c r="A37" s="9">
        <f t="shared" si="7"/>
        <v>35</v>
      </c>
      <c r="B37" s="32">
        <v>5</v>
      </c>
      <c r="C37" s="7">
        <v>2.8045529827627892E-3</v>
      </c>
      <c r="D37" s="7">
        <v>1.392744908747826E-2</v>
      </c>
      <c r="E37" s="7">
        <v>0.98607255091252177</v>
      </c>
      <c r="F37" s="35">
        <v>94580.342403347138</v>
      </c>
      <c r="G37" s="35">
        <v>1317.2629034988786</v>
      </c>
      <c r="H37" s="35">
        <v>469687.2947649688</v>
      </c>
      <c r="I37" s="36">
        <v>3851436.1425872091</v>
      </c>
      <c r="J37" s="34">
        <v>0.98693539610555336</v>
      </c>
      <c r="K37" s="33">
        <v>40.721317397672152</v>
      </c>
    </row>
    <row r="38" spans="1:11" ht="13.5" customHeight="1" x14ac:dyDescent="0.2">
      <c r="A38" s="9">
        <f t="shared" si="7"/>
        <v>40</v>
      </c>
      <c r="B38" s="32">
        <v>5</v>
      </c>
      <c r="C38" s="7">
        <v>3.5092874498607704E-3</v>
      </c>
      <c r="D38" s="7">
        <v>1.7400195701696285E-2</v>
      </c>
      <c r="E38" s="7">
        <v>0.98259980429830374</v>
      </c>
      <c r="F38" s="35">
        <v>93263.07949984826</v>
      </c>
      <c r="G38" s="35">
        <v>1622.7958350402187</v>
      </c>
      <c r="H38" s="35">
        <v>462428.87145212409</v>
      </c>
      <c r="I38" s="36">
        <v>3381748.8478222406</v>
      </c>
      <c r="J38" s="34">
        <v>0.98454626430447345</v>
      </c>
      <c r="K38" s="33">
        <v>36.260317222612649</v>
      </c>
    </row>
    <row r="39" spans="1:11" ht="13.5" customHeight="1" x14ac:dyDescent="0.2">
      <c r="A39" s="9">
        <f t="shared" si="7"/>
        <v>45</v>
      </c>
      <c r="B39" s="32">
        <v>5</v>
      </c>
      <c r="C39" s="7">
        <v>4.8584101474533747E-3</v>
      </c>
      <c r="D39" s="7">
        <v>2.4016068316979944E-2</v>
      </c>
      <c r="E39" s="7">
        <v>0.97598393168302011</v>
      </c>
      <c r="F39" s="35">
        <v>91640.283664808041</v>
      </c>
      <c r="G39" s="35">
        <v>2200.8393130814511</v>
      </c>
      <c r="H39" s="35">
        <v>452995.783864617</v>
      </c>
      <c r="I39" s="36">
        <v>2919319.9763701167</v>
      </c>
      <c r="J39" s="34">
        <v>0.97960099775369736</v>
      </c>
      <c r="K39" s="33">
        <v>31.856295720865411</v>
      </c>
    </row>
    <row r="40" spans="1:11" ht="13.5" customHeight="1" x14ac:dyDescent="0.2">
      <c r="A40" s="9">
        <f t="shared" si="7"/>
        <v>50</v>
      </c>
      <c r="B40" s="32">
        <v>5</v>
      </c>
      <c r="C40" s="7">
        <v>7.1362637067730293E-3</v>
      </c>
      <c r="D40" s="7">
        <v>3.509186906092069E-2</v>
      </c>
      <c r="E40" s="7">
        <v>0.96490813093907934</v>
      </c>
      <c r="F40" s="35">
        <v>89439.44435172659</v>
      </c>
      <c r="G40" s="35">
        <v>3138.5972700722923</v>
      </c>
      <c r="H40" s="35">
        <v>439809.59771616186</v>
      </c>
      <c r="I40" s="36">
        <v>2466324.1925054998</v>
      </c>
      <c r="J40" s="34">
        <v>0.97089115038563811</v>
      </c>
      <c r="K40" s="33">
        <v>27.575352355796344</v>
      </c>
    </row>
    <row r="41" spans="1:11" ht="13.5" customHeight="1" x14ac:dyDescent="0.2">
      <c r="A41" s="9">
        <f t="shared" si="7"/>
        <v>55</v>
      </c>
      <c r="B41" s="32">
        <v>5</v>
      </c>
      <c r="C41" s="7">
        <v>1.0766658899411551E-2</v>
      </c>
      <c r="D41" s="7">
        <v>5.2502424902926489E-2</v>
      </c>
      <c r="E41" s="7">
        <v>0.94749757509707355</v>
      </c>
      <c r="F41" s="35">
        <v>86300.847081654298</v>
      </c>
      <c r="G41" s="35">
        <v>4531.0037429634976</v>
      </c>
      <c r="H41" s="35">
        <v>420836.56455496501</v>
      </c>
      <c r="I41" s="36">
        <v>2026514.5947893378</v>
      </c>
      <c r="J41" s="34">
        <v>0.9568608023569295</v>
      </c>
      <c r="K41" s="33">
        <v>23.481978025915939</v>
      </c>
    </row>
    <row r="42" spans="1:11" ht="13.5" customHeight="1" x14ac:dyDescent="0.2">
      <c r="A42" s="9">
        <f t="shared" si="7"/>
        <v>60</v>
      </c>
      <c r="B42" s="32">
        <v>5</v>
      </c>
      <c r="C42" s="7">
        <v>1.6414052790070969E-2</v>
      </c>
      <c r="D42" s="7">
        <v>7.9005762568679652E-2</v>
      </c>
      <c r="E42" s="7">
        <v>0.92099423743132036</v>
      </c>
      <c r="F42" s="35">
        <v>81769.8433386908</v>
      </c>
      <c r="G42" s="35">
        <v>6460.2888280947373</v>
      </c>
      <c r="H42" s="35">
        <v>393582.79827165132</v>
      </c>
      <c r="I42" s="36">
        <v>1605678.0302343729</v>
      </c>
      <c r="J42" s="34">
        <v>0.93523907241250637</v>
      </c>
      <c r="K42" s="33">
        <v>19.636555051030886</v>
      </c>
    </row>
    <row r="43" spans="1:11" ht="13.5" customHeight="1" x14ac:dyDescent="0.2">
      <c r="A43" s="9">
        <f t="shared" si="7"/>
        <v>65</v>
      </c>
      <c r="B43" s="32">
        <v>5</v>
      </c>
      <c r="C43" s="7">
        <v>2.5112408408206395E-2</v>
      </c>
      <c r="D43" s="7">
        <v>0.11847524717642818</v>
      </c>
      <c r="E43" s="7">
        <v>0.88152475282357179</v>
      </c>
      <c r="F43" s="35">
        <v>75309.554510596063</v>
      </c>
      <c r="G43" s="35">
        <v>8922.318085389561</v>
      </c>
      <c r="H43" s="35">
        <v>355295.19671533647</v>
      </c>
      <c r="I43" s="36">
        <v>1212095.2319627216</v>
      </c>
      <c r="J43" s="34">
        <v>0.90272033807257834</v>
      </c>
      <c r="K43" s="33">
        <v>16.094840021821927</v>
      </c>
    </row>
    <row r="44" spans="1:11" ht="13.5" customHeight="1" x14ac:dyDescent="0.2">
      <c r="A44" s="9">
        <f t="shared" si="7"/>
        <v>70</v>
      </c>
      <c r="B44" s="32">
        <v>5</v>
      </c>
      <c r="C44" s="7">
        <v>3.8451964779758069E-2</v>
      </c>
      <c r="D44" s="7">
        <v>0.17592996225310051</v>
      </c>
      <c r="E44" s="7">
        <v>0.82407003774689946</v>
      </c>
      <c r="F44" s="35">
        <v>66387.236425206502</v>
      </c>
      <c r="G44" s="35">
        <v>11679.503998374239</v>
      </c>
      <c r="H44" s="35">
        <v>303742.71029506868</v>
      </c>
      <c r="I44" s="36">
        <v>856800.03524738515</v>
      </c>
      <c r="J44" s="34">
        <v>0.85490238287242659</v>
      </c>
      <c r="K44" s="33">
        <v>12.906095830825512</v>
      </c>
    </row>
    <row r="45" spans="1:11" ht="13.5" customHeight="1" x14ac:dyDescent="0.2">
      <c r="A45" s="9">
        <f t="shared" si="7"/>
        <v>75</v>
      </c>
      <c r="B45" s="32">
        <v>5</v>
      </c>
      <c r="C45" s="7">
        <v>5.8849452805169948E-2</v>
      </c>
      <c r="D45" s="7">
        <v>0.25703029116930493</v>
      </c>
      <c r="E45" s="7">
        <v>0.74296970883069502</v>
      </c>
      <c r="F45" s="35">
        <v>54707.732426832263</v>
      </c>
      <c r="G45" s="35">
        <v>14061.544394881123</v>
      </c>
      <c r="H45" s="35">
        <v>238940.95398701497</v>
      </c>
      <c r="I45" s="36">
        <v>553057.32495231647</v>
      </c>
      <c r="J45" s="34">
        <v>0.78665576452813468</v>
      </c>
      <c r="K45" s="33">
        <v>10.109308143816628</v>
      </c>
    </row>
    <row r="46" spans="1:11" ht="13.5" customHeight="1" x14ac:dyDescent="0.2">
      <c r="A46" s="9">
        <f t="shared" si="7"/>
        <v>80</v>
      </c>
      <c r="B46" s="32">
        <v>5</v>
      </c>
      <c r="C46" s="7">
        <v>8.9953545481776892E-2</v>
      </c>
      <c r="D46" s="7">
        <v>0.36641311638411422</v>
      </c>
      <c r="E46" s="7">
        <v>0.63358688361588578</v>
      </c>
      <c r="F46" s="35">
        <v>40646.18803195114</v>
      </c>
      <c r="G46" s="35">
        <v>14893.296425921904</v>
      </c>
      <c r="H46" s="35">
        <v>165566.53043696916</v>
      </c>
      <c r="I46" s="36">
        <v>314116.37096530147</v>
      </c>
      <c r="J46" s="34">
        <v>0.69291817779369336</v>
      </c>
      <c r="K46" s="33">
        <v>7.7280647011321451</v>
      </c>
    </row>
    <row r="47" spans="1:11" ht="13.5" customHeight="1" x14ac:dyDescent="0.2">
      <c r="A47" s="9">
        <v>85</v>
      </c>
      <c r="B47" s="32">
        <v>5</v>
      </c>
      <c r="C47" s="7">
        <v>0.13722009929756832</v>
      </c>
      <c r="D47" s="7">
        <v>0.50412171804701844</v>
      </c>
      <c r="E47" s="7">
        <v>0.49587828195298156</v>
      </c>
      <c r="F47" s="35">
        <v>25752.891606029236</v>
      </c>
      <c r="G47" s="35">
        <v>12982.591961110098</v>
      </c>
      <c r="H47" s="35">
        <v>94611.445608683978</v>
      </c>
      <c r="I47" s="36">
        <v>148549.84052833231</v>
      </c>
      <c r="J47" s="34">
        <v>0.57144064901874814</v>
      </c>
      <c r="K47" s="33">
        <v>5.76827809478117</v>
      </c>
    </row>
    <row r="48" spans="1:11" ht="13.5" customHeight="1" x14ac:dyDescent="0.2">
      <c r="A48" s="9">
        <v>90</v>
      </c>
      <c r="B48" s="32">
        <v>5</v>
      </c>
      <c r="C48" s="7">
        <v>0.20871977696270558</v>
      </c>
      <c r="D48" s="7">
        <v>0.66025663049559524</v>
      </c>
      <c r="E48" s="7">
        <v>0.33974336950440476</v>
      </c>
      <c r="F48" s="35">
        <v>12770.299644919138</v>
      </c>
      <c r="G48" s="35">
        <v>8431.6750139734067</v>
      </c>
      <c r="H48" s="35">
        <v>40397.106286099537</v>
      </c>
      <c r="I48" s="36">
        <v>53938.39491964833</v>
      </c>
      <c r="J48" s="34">
        <v>0.42697906184821743</v>
      </c>
      <c r="K48" s="33">
        <v>4.2237376114434841</v>
      </c>
    </row>
    <row r="49" spans="1:12" ht="13.5" customHeight="1" x14ac:dyDescent="0.2">
      <c r="A49" s="9">
        <v>95</v>
      </c>
      <c r="B49" s="32">
        <v>5</v>
      </c>
      <c r="C49" s="7">
        <v>0.31629226066657129</v>
      </c>
      <c r="D49" s="7">
        <v>0.81117462347846681</v>
      </c>
      <c r="E49" s="7">
        <v>0.18882537652153319</v>
      </c>
      <c r="F49" s="35">
        <v>4338.6246309457301</v>
      </c>
      <c r="G49" s="35">
        <v>3519.3822014218044</v>
      </c>
      <c r="H49" s="35">
        <v>11126.994362760788</v>
      </c>
      <c r="I49" s="36">
        <v>13541.288633548796</v>
      </c>
      <c r="J49" s="34">
        <v>0.27544038139656396</v>
      </c>
      <c r="K49" s="33">
        <v>3.1211016820777777</v>
      </c>
    </row>
    <row r="50" spans="1:12" ht="13.5" customHeight="1" x14ac:dyDescent="0.2">
      <c r="A50" s="9" t="s">
        <v>3</v>
      </c>
      <c r="B50" s="32" t="s">
        <v>10</v>
      </c>
      <c r="C50" s="7">
        <v>0.3393299812025527</v>
      </c>
      <c r="D50" s="7">
        <v>1</v>
      </c>
      <c r="E50" s="7">
        <v>0</v>
      </c>
      <c r="F50" s="35">
        <v>819.24242952392581</v>
      </c>
      <c r="G50" s="35">
        <v>819.24242952392581</v>
      </c>
      <c r="H50" s="35">
        <v>2414.2942707880093</v>
      </c>
      <c r="I50" s="36">
        <v>2414.2942707880093</v>
      </c>
      <c r="J50" s="34">
        <v>0.17829132338310477</v>
      </c>
      <c r="K50" s="33">
        <v>2.9469839253699206</v>
      </c>
    </row>
    <row r="51" spans="1:12" ht="20.25" customHeight="1" x14ac:dyDescent="0.2">
      <c r="A51" s="45" t="s">
        <v>5</v>
      </c>
      <c r="B51" s="45"/>
      <c r="C51" s="45"/>
      <c r="D51" s="45"/>
      <c r="E51" s="45"/>
      <c r="F51" s="45"/>
      <c r="G51" s="45"/>
      <c r="H51" s="45"/>
      <c r="I51" s="45"/>
      <c r="J51" s="45"/>
      <c r="K51" s="45"/>
    </row>
    <row r="52" spans="1:12" ht="13.5" customHeight="1" x14ac:dyDescent="0.2">
      <c r="A52" s="6">
        <v>0</v>
      </c>
      <c r="B52" s="10">
        <v>1</v>
      </c>
      <c r="C52" s="7">
        <v>9.2019394870217902E-3</v>
      </c>
      <c r="D52" s="7">
        <v>9.1288665087499252E-3</v>
      </c>
      <c r="E52" s="7">
        <v>0.99087113349125011</v>
      </c>
      <c r="F52" s="35">
        <v>100000</v>
      </c>
      <c r="G52" s="35">
        <v>912.88665087499248</v>
      </c>
      <c r="H52" s="35">
        <v>99205.895905152109</v>
      </c>
      <c r="I52" s="36">
        <v>7968433.8766611302</v>
      </c>
      <c r="J52" s="34"/>
      <c r="K52" s="33">
        <v>79.684338766611305</v>
      </c>
      <c r="L52" s="30"/>
    </row>
    <row r="53" spans="1:12" ht="13.5" customHeight="1" x14ac:dyDescent="0.2">
      <c r="A53" s="6">
        <v>1</v>
      </c>
      <c r="B53" s="10">
        <v>4</v>
      </c>
      <c r="C53" s="7">
        <v>7.1936474683624119E-4</v>
      </c>
      <c r="D53" s="7">
        <v>2.8719293650677174E-3</v>
      </c>
      <c r="E53" s="7">
        <v>0.99712807063493225</v>
      </c>
      <c r="F53" s="35">
        <v>99087.113349125008</v>
      </c>
      <c r="G53" s="35">
        <v>284.57119052714552</v>
      </c>
      <c r="H53" s="35">
        <v>395586.78928691836</v>
      </c>
      <c r="I53" s="36">
        <v>7869227.9807559783</v>
      </c>
      <c r="J53" s="34">
        <v>0.98958537038414085</v>
      </c>
      <c r="K53" s="33">
        <v>79.41726945893987</v>
      </c>
    </row>
    <row r="54" spans="1:12" ht="13.5" customHeight="1" x14ac:dyDescent="0.2">
      <c r="A54" s="6">
        <v>5</v>
      </c>
      <c r="B54" s="10">
        <v>5</v>
      </c>
      <c r="C54" s="7">
        <v>2.3667461105571525E-4</v>
      </c>
      <c r="D54" s="7">
        <v>1.1826594766998035E-3</v>
      </c>
      <c r="E54" s="7">
        <v>0.99881734052330018</v>
      </c>
      <c r="F54" s="35">
        <v>98802.542158597862</v>
      </c>
      <c r="G54" s="35">
        <v>116.84976280589763</v>
      </c>
      <c r="H54" s="35">
        <v>493714.81919702061</v>
      </c>
      <c r="I54" s="36">
        <v>7473641.1914690603</v>
      </c>
      <c r="J54" s="34">
        <v>0.99782158057847714</v>
      </c>
      <c r="K54" s="33">
        <v>75.642195313885438</v>
      </c>
    </row>
    <row r="55" spans="1:12" ht="13.5" customHeight="1" x14ac:dyDescent="0.2">
      <c r="A55" s="9">
        <f t="shared" ref="A55:A69" si="8">+A54+5</f>
        <v>10</v>
      </c>
      <c r="B55" s="10">
        <v>5</v>
      </c>
      <c r="C55" s="7">
        <v>2.8762217671131075E-4</v>
      </c>
      <c r="D55" s="7">
        <v>1.4371344968507136E-3</v>
      </c>
      <c r="E55" s="7">
        <v>0.99856286550314932</v>
      </c>
      <c r="F55" s="35">
        <v>98685.692395791964</v>
      </c>
      <c r="G55" s="35">
        <v>141.82461288759077</v>
      </c>
      <c r="H55" s="35">
        <v>493093.45513347379</v>
      </c>
      <c r="I55" s="36">
        <v>6979926.3722720398</v>
      </c>
      <c r="J55" s="34">
        <v>0.99874145146269377</v>
      </c>
      <c r="K55" s="33">
        <v>70.728858488200359</v>
      </c>
    </row>
    <row r="56" spans="1:12" ht="13.5" customHeight="1" x14ac:dyDescent="0.2">
      <c r="A56" s="9">
        <f t="shared" si="8"/>
        <v>15</v>
      </c>
      <c r="B56" s="10">
        <v>5</v>
      </c>
      <c r="C56" s="7">
        <v>4.0957086579634922E-4</v>
      </c>
      <c r="D56" s="7">
        <v>2.0458749984046355E-3</v>
      </c>
      <c r="E56" s="7">
        <v>0.99795412500159542</v>
      </c>
      <c r="F56" s="35">
        <v>98543.867782904374</v>
      </c>
      <c r="G56" s="35">
        <v>201.60843534313608</v>
      </c>
      <c r="H56" s="35">
        <v>492243.10657726758</v>
      </c>
      <c r="I56" s="36">
        <v>6486832.9171385663</v>
      </c>
      <c r="J56" s="34">
        <v>0.99827548196522697</v>
      </c>
      <c r="K56" s="33">
        <v>65.826855217711653</v>
      </c>
    </row>
    <row r="57" spans="1:12" ht="13.5" customHeight="1" x14ac:dyDescent="0.2">
      <c r="A57" s="9">
        <f t="shared" si="8"/>
        <v>20</v>
      </c>
      <c r="B57" s="10">
        <v>5</v>
      </c>
      <c r="C57" s="7">
        <v>5.7026337943122027E-4</v>
      </c>
      <c r="D57" s="7">
        <v>2.8474608505219194E-3</v>
      </c>
      <c r="E57" s="7">
        <v>0.9971525391494781</v>
      </c>
      <c r="F57" s="35">
        <v>98342.259347561238</v>
      </c>
      <c r="G57" s="35">
        <v>280.02573344405391</v>
      </c>
      <c r="H57" s="35">
        <v>491046.31919964962</v>
      </c>
      <c r="I57" s="36">
        <v>5994589.8105612984</v>
      </c>
      <c r="J57" s="34">
        <v>0.99756870667841424</v>
      </c>
      <c r="K57" s="33">
        <v>60.956397080274691</v>
      </c>
    </row>
    <row r="58" spans="1:12" ht="13.5" customHeight="1" x14ac:dyDescent="0.2">
      <c r="A58" s="9">
        <f t="shared" si="8"/>
        <v>25</v>
      </c>
      <c r="B58" s="10">
        <v>5</v>
      </c>
      <c r="C58" s="7">
        <v>7.7472624536982699E-4</v>
      </c>
      <c r="D58" s="7">
        <v>3.866495504064647E-3</v>
      </c>
      <c r="E58" s="7">
        <v>0.99613350449593541</v>
      </c>
      <c r="F58" s="35">
        <v>98062.233614117184</v>
      </c>
      <c r="G58" s="35">
        <v>379.15718538752117</v>
      </c>
      <c r="H58" s="35">
        <v>489407.95236196613</v>
      </c>
      <c r="I58" s="36">
        <v>5503543.4913616488</v>
      </c>
      <c r="J58" s="34">
        <v>0.99666351874838643</v>
      </c>
      <c r="K58" s="33">
        <v>56.12296690098389</v>
      </c>
    </row>
    <row r="59" spans="1:12" ht="13.5" customHeight="1" x14ac:dyDescent="0.2">
      <c r="A59" s="9">
        <f t="shared" si="8"/>
        <v>30</v>
      </c>
      <c r="B59" s="10">
        <v>5</v>
      </c>
      <c r="C59" s="7">
        <v>1.0423176291152712E-3</v>
      </c>
      <c r="D59" s="7">
        <v>5.1986719158821732E-3</v>
      </c>
      <c r="E59" s="7">
        <v>0.99480132808411781</v>
      </c>
      <c r="F59" s="35">
        <v>97683.076428729662</v>
      </c>
      <c r="G59" s="35">
        <v>507.82226608700876</v>
      </c>
      <c r="H59" s="35">
        <v>487204.90942674835</v>
      </c>
      <c r="I59" s="36">
        <v>5014135.5389996823</v>
      </c>
      <c r="J59" s="34">
        <v>0.99549855509174801</v>
      </c>
      <c r="K59" s="33">
        <v>51.330647255546204</v>
      </c>
    </row>
    <row r="60" spans="1:12" ht="13.5" customHeight="1" x14ac:dyDescent="0.2">
      <c r="A60" s="9">
        <f t="shared" si="8"/>
        <v>35</v>
      </c>
      <c r="B60" s="10">
        <v>5</v>
      </c>
      <c r="C60" s="7">
        <v>1.4085819230166576E-3</v>
      </c>
      <c r="D60" s="7">
        <v>7.0193757868813487E-3</v>
      </c>
      <c r="E60" s="7">
        <v>0.99298062421311861</v>
      </c>
      <c r="F60" s="35">
        <v>97175.254162642654</v>
      </c>
      <c r="G60" s="35">
        <v>682.10962615329481</v>
      </c>
      <c r="H60" s="35">
        <v>484252.71899874322</v>
      </c>
      <c r="I60" s="36">
        <v>4526930.6295729335</v>
      </c>
      <c r="J60" s="34">
        <v>0.99394055689734595</v>
      </c>
      <c r="K60" s="33">
        <v>46.585220368924269</v>
      </c>
    </row>
    <row r="61" spans="1:12" ht="13.5" customHeight="1" x14ac:dyDescent="0.2">
      <c r="A61" s="9">
        <f t="shared" si="8"/>
        <v>40</v>
      </c>
      <c r="B61" s="10">
        <v>5</v>
      </c>
      <c r="C61" s="7">
        <v>1.9338039652882909E-3</v>
      </c>
      <c r="D61" s="7">
        <v>9.6248490389665327E-3</v>
      </c>
      <c r="E61" s="7">
        <v>0.99037515096103346</v>
      </c>
      <c r="F61" s="35">
        <v>96493.144536489359</v>
      </c>
      <c r="G61" s="35">
        <v>928.73194945888827</v>
      </c>
      <c r="H61" s="35">
        <v>480261.68429147534</v>
      </c>
      <c r="I61" s="36">
        <v>4042677.9105741899</v>
      </c>
      <c r="J61" s="34">
        <v>0.9917583638652151</v>
      </c>
      <c r="K61" s="33">
        <v>41.896011680347208</v>
      </c>
    </row>
    <row r="62" spans="1:12" ht="13.5" customHeight="1" x14ac:dyDescent="0.2">
      <c r="A62" s="9">
        <f t="shared" si="8"/>
        <v>45</v>
      </c>
      <c r="B62" s="10">
        <v>5</v>
      </c>
      <c r="C62" s="7">
        <v>2.7184115038312892E-3</v>
      </c>
      <c r="D62" s="7">
        <v>1.3505259149063779E-2</v>
      </c>
      <c r="E62" s="7">
        <v>0.98649474085093625</v>
      </c>
      <c r="F62" s="35">
        <v>95564.412587030471</v>
      </c>
      <c r="G62" s="35">
        <v>1290.622157415899</v>
      </c>
      <c r="H62" s="35">
        <v>474770.70914278983</v>
      </c>
      <c r="I62" s="36">
        <v>3562416.2262827144</v>
      </c>
      <c r="J62" s="34">
        <v>0.98856670159563886</v>
      </c>
      <c r="K62" s="33">
        <v>37.277644782658221</v>
      </c>
    </row>
    <row r="63" spans="1:12" ht="13.5" customHeight="1" x14ac:dyDescent="0.2">
      <c r="A63" s="9">
        <f t="shared" si="8"/>
        <v>50</v>
      </c>
      <c r="B63" s="10">
        <v>5</v>
      </c>
      <c r="C63" s="7">
        <v>3.9287794471082891E-3</v>
      </c>
      <c r="D63" s="7">
        <v>1.9463790114097945E-2</v>
      </c>
      <c r="E63" s="7">
        <v>0.98053620988590207</v>
      </c>
      <c r="F63" s="35">
        <v>94273.790429614572</v>
      </c>
      <c r="G63" s="35">
        <v>1834.9252701824735</v>
      </c>
      <c r="H63" s="35">
        <v>467047.15672778193</v>
      </c>
      <c r="I63" s="36">
        <v>3087645.5171399247</v>
      </c>
      <c r="J63" s="34">
        <v>0.98373203682056765</v>
      </c>
      <c r="K63" s="33">
        <v>32.751897458129477</v>
      </c>
    </row>
    <row r="64" spans="1:12" ht="13.5" customHeight="1" x14ac:dyDescent="0.2">
      <c r="A64" s="9">
        <f t="shared" si="8"/>
        <v>55</v>
      </c>
      <c r="B64" s="10">
        <v>5</v>
      </c>
      <c r="C64" s="7">
        <v>5.8398772220073919E-3</v>
      </c>
      <c r="D64" s="7">
        <v>2.8804385144686251E-2</v>
      </c>
      <c r="E64" s="7">
        <v>0.9711956148553138</v>
      </c>
      <c r="F64" s="35">
        <v>92438.865159432098</v>
      </c>
      <c r="G64" s="35">
        <v>2662.6446743900015</v>
      </c>
      <c r="H64" s="35">
        <v>455941.8928117032</v>
      </c>
      <c r="I64" s="36">
        <v>2620598.3604121427</v>
      </c>
      <c r="J64" s="34">
        <v>0.97622239262972021</v>
      </c>
      <c r="K64" s="33">
        <v>28.349529777245941</v>
      </c>
    </row>
    <row r="65" spans="1:11" ht="13.5" customHeight="1" x14ac:dyDescent="0.2">
      <c r="A65" s="9">
        <f t="shared" si="8"/>
        <v>60</v>
      </c>
      <c r="B65" s="10">
        <v>5</v>
      </c>
      <c r="C65" s="7">
        <v>8.905391390750212E-3</v>
      </c>
      <c r="D65" s="7">
        <v>4.3616194112081487E-2</v>
      </c>
      <c r="E65" s="7">
        <v>0.95638380588791849</v>
      </c>
      <c r="F65" s="35">
        <v>89776.220485042097</v>
      </c>
      <c r="G65" s="35">
        <v>3915.6970593246224</v>
      </c>
      <c r="H65" s="35">
        <v>439699.60302831279</v>
      </c>
      <c r="I65" s="36">
        <v>2164656.4676004397</v>
      </c>
      <c r="J65" s="34">
        <v>0.96437640401230207</v>
      </c>
      <c r="K65" s="33">
        <v>24.111690778529709</v>
      </c>
    </row>
    <row r="66" spans="1:11" ht="13.5" customHeight="1" x14ac:dyDescent="0.2">
      <c r="A66" s="9">
        <f t="shared" si="8"/>
        <v>65</v>
      </c>
      <c r="B66" s="10">
        <v>5</v>
      </c>
      <c r="C66" s="7">
        <v>1.3872924799588874E-2</v>
      </c>
      <c r="D66" s="7">
        <v>6.7175210475408392E-2</v>
      </c>
      <c r="E66" s="7">
        <v>0.93282478952459158</v>
      </c>
      <c r="F66" s="35">
        <v>85860.523425717474</v>
      </c>
      <c r="G66" s="35">
        <v>5767.6987326513045</v>
      </c>
      <c r="H66" s="35">
        <v>415752.18030607584</v>
      </c>
      <c r="I66" s="36">
        <v>1724956.8645721267</v>
      </c>
      <c r="J66" s="34">
        <v>0.94553685616883543</v>
      </c>
      <c r="K66" s="33">
        <v>20.090220694548631</v>
      </c>
    </row>
    <row r="67" spans="1:11" ht="13.5" customHeight="1" x14ac:dyDescent="0.2">
      <c r="A67" s="9">
        <f t="shared" si="8"/>
        <v>70</v>
      </c>
      <c r="B67" s="10">
        <v>5</v>
      </c>
      <c r="C67" s="7">
        <v>2.1971921827627881E-2</v>
      </c>
      <c r="D67" s="7">
        <v>0.10443253164150691</v>
      </c>
      <c r="E67" s="7">
        <v>0.8955674683584931</v>
      </c>
      <c r="F67" s="35">
        <v>80092.82469306617</v>
      </c>
      <c r="G67" s="35">
        <v>8364.2964490162994</v>
      </c>
      <c r="H67" s="35">
        <v>380681.14908814605</v>
      </c>
      <c r="I67" s="36">
        <v>1309204.6842660508</v>
      </c>
      <c r="J67" s="34">
        <v>0.91564438413260862</v>
      </c>
      <c r="K67" s="33">
        <v>16.346092041118784</v>
      </c>
    </row>
    <row r="68" spans="1:11" ht="13.5" customHeight="1" x14ac:dyDescent="0.2">
      <c r="A68" s="9">
        <f t="shared" si="8"/>
        <v>75</v>
      </c>
      <c r="B68" s="10">
        <v>5</v>
      </c>
      <c r="C68" s="7">
        <v>3.521505095322161E-2</v>
      </c>
      <c r="D68" s="7">
        <v>0.16239113126994606</v>
      </c>
      <c r="E68" s="7">
        <v>0.83760886873005391</v>
      </c>
      <c r="F68" s="35">
        <v>71728.52824404987</v>
      </c>
      <c r="G68" s="35">
        <v>11648.076845879536</v>
      </c>
      <c r="H68" s="35">
        <v>330769.84217209899</v>
      </c>
      <c r="I68" s="36">
        <v>928523.53517790488</v>
      </c>
      <c r="J68" s="34">
        <v>0.86888947079307521</v>
      </c>
      <c r="K68" s="33">
        <v>12.944968451306947</v>
      </c>
    </row>
    <row r="69" spans="1:11" ht="13.5" customHeight="1" x14ac:dyDescent="0.2">
      <c r="A69" s="9">
        <f t="shared" si="8"/>
        <v>80</v>
      </c>
      <c r="B69" s="10">
        <v>5</v>
      </c>
      <c r="C69" s="7">
        <v>5.6880587174874792E-2</v>
      </c>
      <c r="D69" s="7">
        <v>0.24975390633164107</v>
      </c>
      <c r="E69" s="7">
        <v>0.75024609366835893</v>
      </c>
      <c r="F69" s="35">
        <v>60080.451398170335</v>
      </c>
      <c r="G69" s="35">
        <v>15005.327430861347</v>
      </c>
      <c r="H69" s="35">
        <v>263804.01778780296</v>
      </c>
      <c r="I69" s="36">
        <v>597753.69300580584</v>
      </c>
      <c r="J69" s="34">
        <v>0.79754555631630464</v>
      </c>
      <c r="K69" s="33">
        <v>9.9492210709989699</v>
      </c>
    </row>
    <row r="70" spans="1:11" ht="13.5" customHeight="1" x14ac:dyDescent="0.2">
      <c r="A70" s="9">
        <v>85</v>
      </c>
      <c r="B70" s="10">
        <v>5</v>
      </c>
      <c r="C70" s="7">
        <v>9.2260004224527792E-2</v>
      </c>
      <c r="D70" s="7">
        <v>0.37444331193138325</v>
      </c>
      <c r="E70" s="7">
        <v>0.62555668806861675</v>
      </c>
      <c r="F70" s="35">
        <v>45075.123967308988</v>
      </c>
      <c r="G70" s="35">
        <v>16878.078704036849</v>
      </c>
      <c r="H70" s="35">
        <v>182940.36344244741</v>
      </c>
      <c r="I70" s="36">
        <v>333949.67521800293</v>
      </c>
      <c r="J70" s="34">
        <v>0.69347072488334827</v>
      </c>
      <c r="K70" s="33">
        <v>7.4087355912809469</v>
      </c>
    </row>
    <row r="71" spans="1:11" ht="13.5" customHeight="1" x14ac:dyDescent="0.2">
      <c r="A71" s="9">
        <v>90</v>
      </c>
      <c r="B71" s="10">
        <v>5</v>
      </c>
      <c r="C71" s="7">
        <v>0.14977792158428432</v>
      </c>
      <c r="D71" s="7">
        <v>0.53691127139074402</v>
      </c>
      <c r="E71" s="7">
        <v>0.46308872860925598</v>
      </c>
      <c r="F71" s="35">
        <v>28197.045263272139</v>
      </c>
      <c r="G71" s="35">
        <v>15139.3114217658</v>
      </c>
      <c r="H71" s="35">
        <v>101078.39167234322</v>
      </c>
      <c r="I71" s="36">
        <v>151009.31177555551</v>
      </c>
      <c r="J71" s="34">
        <v>0.55252099520476916</v>
      </c>
      <c r="K71" s="33">
        <v>5.3555012720517787</v>
      </c>
    </row>
    <row r="72" spans="1:11" ht="13.5" customHeight="1" x14ac:dyDescent="0.2">
      <c r="A72" s="9">
        <v>95</v>
      </c>
      <c r="B72" s="10">
        <v>5</v>
      </c>
      <c r="C72" s="7">
        <v>0.2426009313862576</v>
      </c>
      <c r="D72" s="7">
        <v>0.71914830872994195</v>
      </c>
      <c r="E72" s="7">
        <v>0.28085169127005805</v>
      </c>
      <c r="F72" s="35">
        <v>13057.733841506339</v>
      </c>
      <c r="G72" s="35">
        <v>9390.4472079650113</v>
      </c>
      <c r="H72" s="35">
        <v>38707.383167519627</v>
      </c>
      <c r="I72" s="36">
        <v>49930.920103212302</v>
      </c>
      <c r="J72" s="34">
        <v>0.38294419338402108</v>
      </c>
      <c r="K72" s="33">
        <v>3.8238580070071544</v>
      </c>
    </row>
    <row r="73" spans="1:11" ht="13.5" customHeight="1" x14ac:dyDescent="0.2">
      <c r="A73" s="9" t="s">
        <v>3</v>
      </c>
      <c r="B73" s="32" t="s">
        <v>10</v>
      </c>
      <c r="C73" s="7">
        <v>0.32674963824271469</v>
      </c>
      <c r="D73" s="7">
        <v>1</v>
      </c>
      <c r="E73" s="7">
        <v>0</v>
      </c>
      <c r="F73" s="35">
        <v>3667.2866335413273</v>
      </c>
      <c r="G73" s="35">
        <v>3667.2866335413273</v>
      </c>
      <c r="H73" s="35">
        <v>11223.536935692673</v>
      </c>
      <c r="I73" s="36">
        <v>11223.536935692673</v>
      </c>
      <c r="J73" s="34">
        <v>0.22478129608852546</v>
      </c>
      <c r="K73" s="33">
        <v>3.0604471526826438</v>
      </c>
    </row>
    <row r="74" spans="1:11" ht="12.6" customHeight="1" x14ac:dyDescent="0.2">
      <c r="A74" s="12"/>
      <c r="B74" s="13"/>
      <c r="C74" s="13"/>
      <c r="D74" s="14"/>
      <c r="E74" s="14"/>
      <c r="F74" s="14"/>
      <c r="G74" s="14"/>
      <c r="H74" s="15"/>
      <c r="I74" s="28"/>
      <c r="J74" s="39"/>
      <c r="K74" s="39"/>
    </row>
    <row r="75" spans="1:11" ht="21" customHeight="1" x14ac:dyDescent="0.3">
      <c r="B75" s="40" t="s">
        <v>21</v>
      </c>
      <c r="C75" s="16" t="s">
        <v>8</v>
      </c>
      <c r="D75" s="17">
        <f>+G75*0.5122+J75*0.4878</f>
        <v>0.12843576181940081</v>
      </c>
      <c r="E75" s="42" t="s">
        <v>6</v>
      </c>
      <c r="F75" s="18" t="s">
        <v>8</v>
      </c>
      <c r="G75" s="19">
        <f>+(H29-F30)/G29</f>
        <v>0.12683410926996877</v>
      </c>
      <c r="H75" s="42" t="s">
        <v>7</v>
      </c>
      <c r="I75" s="16" t="s">
        <v>8</v>
      </c>
      <c r="J75" s="17">
        <f>(H52-F53)/G52</f>
        <v>0.13011752983051003</v>
      </c>
      <c r="K75" s="2"/>
    </row>
    <row r="76" spans="1:11" ht="15.75" x14ac:dyDescent="0.2">
      <c r="B76" s="41"/>
      <c r="C76" s="20" t="s">
        <v>9</v>
      </c>
      <c r="D76" s="17">
        <f>+G76*0.5122+J76*0.4878</f>
        <v>1.3640578684662301</v>
      </c>
      <c r="E76" s="43"/>
      <c r="F76" s="21" t="s">
        <v>9</v>
      </c>
      <c r="G76" s="19">
        <f>+(H30-4*F31)/G30</f>
        <v>1.4027148403431597</v>
      </c>
      <c r="H76" s="43"/>
      <c r="I76" s="20" t="s">
        <v>9</v>
      </c>
      <c r="J76" s="17">
        <f>(H53-4*F54)/G53</f>
        <v>1.3234672555196056</v>
      </c>
      <c r="K76" s="2"/>
    </row>
    <row r="77" spans="1:11" ht="13.5" customHeight="1" x14ac:dyDescent="0.2">
      <c r="A77" s="22"/>
      <c r="B77" s="22"/>
      <c r="C77" s="22"/>
      <c r="D77" s="23"/>
      <c r="E77" s="23"/>
      <c r="F77" s="23"/>
      <c r="G77" s="23"/>
      <c r="H77" s="22"/>
      <c r="I77" s="22"/>
    </row>
    <row r="78" spans="1:11" x14ac:dyDescent="0.2">
      <c r="A78" s="24"/>
      <c r="B78" s="24"/>
      <c r="C78" s="24"/>
      <c r="D78" s="25"/>
      <c r="E78" s="25"/>
      <c r="F78" s="25"/>
      <c r="G78" s="25"/>
      <c r="H78" s="24"/>
      <c r="I78" s="24"/>
    </row>
    <row r="79" spans="1:11" x14ac:dyDescent="0.2">
      <c r="A79" s="5"/>
      <c r="B79" s="5"/>
      <c r="C79" s="5"/>
      <c r="D79" s="26"/>
      <c r="E79" s="26"/>
      <c r="F79" s="26"/>
      <c r="G79" s="26"/>
      <c r="H79" s="5"/>
      <c r="I79" s="5"/>
    </row>
    <row r="80" spans="1:11" x14ac:dyDescent="0.2">
      <c r="A80" s="5"/>
      <c r="B80" s="5"/>
      <c r="C80" s="5"/>
      <c r="D80" s="26"/>
      <c r="E80" s="26"/>
      <c r="F80" s="26"/>
      <c r="G80" s="26"/>
      <c r="H80" s="5"/>
      <c r="I80" s="5"/>
    </row>
    <row r="81" spans="1:9" x14ac:dyDescent="0.2">
      <c r="A81" s="5"/>
      <c r="B81" s="5"/>
      <c r="C81" s="5"/>
      <c r="D81" s="26"/>
      <c r="E81" s="26"/>
      <c r="F81" s="26"/>
      <c r="G81" s="26"/>
      <c r="H81" s="5"/>
      <c r="I81" s="5"/>
    </row>
    <row r="82" spans="1:9" x14ac:dyDescent="0.2">
      <c r="A82" s="5"/>
      <c r="B82" s="5"/>
      <c r="C82" s="5"/>
      <c r="D82" s="26"/>
      <c r="E82" s="26"/>
      <c r="F82" s="26"/>
      <c r="G82" s="26"/>
      <c r="H82" s="5"/>
      <c r="I82" s="5"/>
    </row>
    <row r="83" spans="1:9" x14ac:dyDescent="0.2">
      <c r="A83" s="5"/>
      <c r="B83" s="5"/>
      <c r="C83" s="5"/>
      <c r="D83" s="26"/>
      <c r="E83" s="26"/>
      <c r="F83" s="26"/>
      <c r="G83" s="26"/>
      <c r="H83" s="5"/>
      <c r="I83" s="5"/>
    </row>
    <row r="84" spans="1:9" x14ac:dyDescent="0.2">
      <c r="A84" s="5"/>
      <c r="B84" s="5"/>
      <c r="C84" s="5"/>
      <c r="D84" s="26"/>
      <c r="E84" s="26"/>
      <c r="F84" s="26"/>
      <c r="G84" s="26"/>
      <c r="H84" s="5"/>
      <c r="I84" s="5"/>
    </row>
    <row r="85" spans="1:9" x14ac:dyDescent="0.2">
      <c r="A85" s="5"/>
      <c r="B85" s="5"/>
      <c r="C85" s="5"/>
      <c r="D85" s="26"/>
      <c r="E85" s="26"/>
      <c r="F85" s="26"/>
      <c r="G85" s="26"/>
      <c r="H85" s="5"/>
      <c r="I85" s="5"/>
    </row>
    <row r="86" spans="1:9" x14ac:dyDescent="0.2">
      <c r="A86" s="5"/>
      <c r="B86" s="5"/>
      <c r="C86" s="5"/>
      <c r="D86" s="26"/>
      <c r="E86" s="26"/>
      <c r="F86" s="26"/>
      <c r="G86" s="26"/>
      <c r="H86" s="5"/>
      <c r="I86" s="5"/>
    </row>
    <row r="87" spans="1:9" x14ac:dyDescent="0.2">
      <c r="A87" s="5"/>
      <c r="B87" s="5"/>
      <c r="C87" s="5"/>
      <c r="D87" s="26"/>
      <c r="E87" s="26"/>
      <c r="F87" s="26"/>
      <c r="G87" s="26"/>
      <c r="H87" s="5"/>
      <c r="I87" s="5"/>
    </row>
    <row r="88" spans="1:9" x14ac:dyDescent="0.2">
      <c r="A88" s="5"/>
      <c r="B88" s="5"/>
      <c r="C88" s="5"/>
      <c r="D88" s="26"/>
      <c r="E88" s="26"/>
      <c r="F88" s="26"/>
      <c r="G88" s="26"/>
      <c r="H88" s="5"/>
      <c r="I88" s="5"/>
    </row>
    <row r="89" spans="1:9" x14ac:dyDescent="0.2">
      <c r="A89" s="5"/>
      <c r="B89" s="5"/>
      <c r="C89" s="5"/>
      <c r="D89" s="26"/>
      <c r="E89" s="26"/>
      <c r="F89" s="26"/>
      <c r="G89" s="26"/>
      <c r="H89" s="5"/>
      <c r="I89" s="5"/>
    </row>
    <row r="90" spans="1:9" x14ac:dyDescent="0.2">
      <c r="A90" s="5"/>
      <c r="B90" s="5"/>
      <c r="C90" s="5"/>
      <c r="D90" s="26"/>
      <c r="E90" s="26"/>
      <c r="F90" s="26"/>
      <c r="G90" s="26"/>
      <c r="H90" s="5"/>
      <c r="I90" s="5"/>
    </row>
    <row r="91" spans="1:9" x14ac:dyDescent="0.2">
      <c r="A91" s="5"/>
      <c r="B91" s="5"/>
      <c r="C91" s="5"/>
      <c r="D91" s="26"/>
      <c r="E91" s="26"/>
      <c r="F91" s="26"/>
      <c r="G91" s="26"/>
      <c r="H91" s="5"/>
      <c r="I91" s="5"/>
    </row>
    <row r="92" spans="1:9" x14ac:dyDescent="0.2">
      <c r="A92" s="5"/>
      <c r="B92" s="5"/>
      <c r="C92" s="5"/>
      <c r="D92" s="26"/>
      <c r="E92" s="26"/>
      <c r="F92" s="26"/>
      <c r="G92" s="26"/>
      <c r="H92" s="5"/>
      <c r="I92" s="5"/>
    </row>
    <row r="93" spans="1:9" x14ac:dyDescent="0.2">
      <c r="A93" s="5"/>
      <c r="B93" s="5"/>
      <c r="C93" s="5"/>
      <c r="D93" s="26"/>
      <c r="E93" s="26"/>
      <c r="F93" s="26"/>
      <c r="G93" s="26"/>
      <c r="H93" s="5"/>
      <c r="I93" s="5"/>
    </row>
    <row r="94" spans="1:9" x14ac:dyDescent="0.2">
      <c r="A94" s="5"/>
      <c r="B94" s="5"/>
      <c r="C94" s="5"/>
      <c r="D94" s="26"/>
      <c r="E94" s="26"/>
      <c r="F94" s="26"/>
      <c r="G94" s="26"/>
      <c r="H94" s="5"/>
      <c r="I94" s="5"/>
    </row>
    <row r="95" spans="1:9" x14ac:dyDescent="0.2">
      <c r="A95" s="5"/>
      <c r="B95" s="5"/>
      <c r="C95" s="5"/>
      <c r="D95" s="26"/>
      <c r="E95" s="26"/>
      <c r="F95" s="26"/>
      <c r="G95" s="26"/>
      <c r="H95" s="5"/>
      <c r="I95" s="5"/>
    </row>
    <row r="96" spans="1:9" x14ac:dyDescent="0.2">
      <c r="A96" s="5"/>
      <c r="B96" s="5"/>
      <c r="C96" s="5"/>
      <c r="D96" s="26"/>
      <c r="E96" s="26"/>
      <c r="F96" s="26"/>
      <c r="G96" s="26"/>
      <c r="H96" s="5"/>
      <c r="I96" s="5"/>
    </row>
    <row r="97" spans="1:9" x14ac:dyDescent="0.2">
      <c r="A97" s="5"/>
      <c r="B97" s="5"/>
      <c r="C97" s="5"/>
      <c r="D97" s="26"/>
      <c r="E97" s="26"/>
      <c r="F97" s="26"/>
      <c r="G97" s="26"/>
      <c r="H97" s="5"/>
      <c r="I97" s="5"/>
    </row>
    <row r="98" spans="1:9" x14ac:dyDescent="0.2">
      <c r="A98" s="5"/>
      <c r="B98" s="5"/>
      <c r="C98" s="5"/>
      <c r="D98" s="26"/>
      <c r="E98" s="26"/>
      <c r="F98" s="26"/>
      <c r="G98" s="26"/>
      <c r="H98" s="5"/>
      <c r="I98" s="5"/>
    </row>
    <row r="99" spans="1:9" x14ac:dyDescent="0.2">
      <c r="A99" s="5"/>
      <c r="B99" s="5"/>
      <c r="C99" s="5"/>
      <c r="D99" s="26"/>
      <c r="E99" s="26"/>
      <c r="F99" s="26"/>
      <c r="G99" s="26"/>
      <c r="H99" s="5"/>
      <c r="I99" s="5"/>
    </row>
    <row r="100" spans="1:9" x14ac:dyDescent="0.2">
      <c r="A100" s="5"/>
      <c r="B100" s="5"/>
      <c r="C100" s="5"/>
      <c r="D100" s="26"/>
      <c r="E100" s="26"/>
      <c r="F100" s="26"/>
      <c r="G100" s="26"/>
      <c r="H100" s="5"/>
      <c r="I100" s="5"/>
    </row>
    <row r="101" spans="1:9" x14ac:dyDescent="0.2">
      <c r="A101" s="5"/>
      <c r="B101" s="5"/>
      <c r="C101" s="5"/>
      <c r="D101" s="26"/>
      <c r="E101" s="26"/>
      <c r="F101" s="26"/>
      <c r="G101" s="26"/>
      <c r="H101" s="5"/>
      <c r="I101" s="5"/>
    </row>
    <row r="102" spans="1:9" x14ac:dyDescent="0.2">
      <c r="A102" s="5"/>
      <c r="B102" s="5"/>
      <c r="C102" s="5"/>
      <c r="D102" s="26"/>
      <c r="E102" s="26"/>
      <c r="F102" s="26"/>
      <c r="G102" s="26"/>
      <c r="H102" s="5"/>
      <c r="I102" s="5"/>
    </row>
    <row r="103" spans="1:9" x14ac:dyDescent="0.2">
      <c r="A103" s="5"/>
      <c r="B103" s="5"/>
      <c r="C103" s="5"/>
      <c r="D103" s="26"/>
      <c r="E103" s="26"/>
      <c r="F103" s="26"/>
      <c r="G103" s="26"/>
      <c r="H103" s="5"/>
      <c r="I103" s="5"/>
    </row>
    <row r="104" spans="1:9" x14ac:dyDescent="0.2">
      <c r="A104" s="5"/>
      <c r="B104" s="5"/>
      <c r="C104" s="5"/>
      <c r="D104" s="26"/>
      <c r="E104" s="26"/>
      <c r="F104" s="26"/>
      <c r="G104" s="26"/>
      <c r="H104" s="5"/>
      <c r="I104" s="5"/>
    </row>
    <row r="105" spans="1:9" x14ac:dyDescent="0.2">
      <c r="A105" s="5"/>
      <c r="B105" s="5"/>
      <c r="C105" s="5"/>
      <c r="D105" s="26"/>
      <c r="E105" s="26"/>
      <c r="F105" s="26"/>
      <c r="G105" s="26"/>
      <c r="H105" s="5"/>
      <c r="I105" s="5"/>
    </row>
    <row r="106" spans="1:9" x14ac:dyDescent="0.2">
      <c r="A106" s="5"/>
      <c r="B106" s="5"/>
      <c r="C106" s="5"/>
      <c r="D106" s="26"/>
      <c r="E106" s="26"/>
      <c r="F106" s="26"/>
      <c r="G106" s="26"/>
      <c r="H106" s="5"/>
      <c r="I106" s="5"/>
    </row>
    <row r="107" spans="1:9" x14ac:dyDescent="0.2">
      <c r="A107" s="5"/>
      <c r="B107" s="5"/>
      <c r="C107" s="5"/>
      <c r="D107" s="26"/>
      <c r="E107" s="26"/>
      <c r="F107" s="26"/>
      <c r="G107" s="26"/>
      <c r="H107" s="5"/>
      <c r="I107" s="5"/>
    </row>
    <row r="108" spans="1:9" x14ac:dyDescent="0.2">
      <c r="A108" s="5"/>
      <c r="B108" s="5"/>
      <c r="C108" s="5"/>
      <c r="D108" s="26"/>
      <c r="E108" s="26"/>
      <c r="F108" s="26"/>
      <c r="G108" s="26"/>
      <c r="H108" s="5"/>
      <c r="I108" s="5"/>
    </row>
    <row r="109" spans="1:9" x14ac:dyDescent="0.2">
      <c r="A109" s="5"/>
      <c r="B109" s="5"/>
      <c r="C109" s="5"/>
      <c r="D109" s="26"/>
      <c r="E109" s="26"/>
      <c r="F109" s="26"/>
      <c r="G109" s="26"/>
      <c r="H109" s="5"/>
      <c r="I109" s="5"/>
    </row>
    <row r="110" spans="1:9" x14ac:dyDescent="0.2">
      <c r="A110" s="5"/>
      <c r="B110" s="5"/>
      <c r="C110" s="5"/>
      <c r="D110" s="26"/>
      <c r="E110" s="26"/>
      <c r="F110" s="26"/>
      <c r="G110" s="26"/>
      <c r="H110" s="5"/>
      <c r="I110" s="5"/>
    </row>
    <row r="111" spans="1:9" x14ac:dyDescent="0.2">
      <c r="A111" s="5"/>
      <c r="B111" s="5"/>
      <c r="C111" s="5"/>
      <c r="D111" s="26"/>
      <c r="E111" s="26"/>
      <c r="F111" s="26"/>
      <c r="G111" s="26"/>
      <c r="H111" s="5"/>
      <c r="I111" s="5"/>
    </row>
    <row r="112" spans="1:9" x14ac:dyDescent="0.2">
      <c r="A112" s="5"/>
      <c r="B112" s="5"/>
      <c r="C112" s="5"/>
      <c r="D112" s="26"/>
      <c r="E112" s="26"/>
      <c r="F112" s="26"/>
      <c r="G112" s="26"/>
      <c r="H112" s="5"/>
      <c r="I112" s="5"/>
    </row>
    <row r="113" spans="1:9" x14ac:dyDescent="0.2">
      <c r="A113" s="5"/>
      <c r="B113" s="5"/>
      <c r="C113" s="5"/>
      <c r="D113" s="26"/>
      <c r="E113" s="26"/>
      <c r="F113" s="26"/>
      <c r="G113" s="26"/>
      <c r="H113" s="5"/>
      <c r="I113" s="5"/>
    </row>
    <row r="114" spans="1:9" x14ac:dyDescent="0.2">
      <c r="A114" s="5"/>
      <c r="B114" s="5"/>
      <c r="C114" s="5"/>
      <c r="D114" s="26"/>
      <c r="E114" s="26"/>
      <c r="F114" s="26"/>
      <c r="G114" s="26"/>
      <c r="H114" s="5"/>
      <c r="I114" s="5"/>
    </row>
    <row r="115" spans="1:9" x14ac:dyDescent="0.2">
      <c r="A115" s="5"/>
      <c r="B115" s="5"/>
      <c r="C115" s="5"/>
      <c r="D115" s="26"/>
      <c r="E115" s="26"/>
      <c r="F115" s="26"/>
      <c r="G115" s="26"/>
      <c r="H115" s="5"/>
      <c r="I115" s="5"/>
    </row>
    <row r="116" spans="1:9" x14ac:dyDescent="0.2">
      <c r="A116" s="5"/>
      <c r="B116" s="5"/>
      <c r="C116" s="5"/>
      <c r="D116" s="26"/>
      <c r="E116" s="26"/>
      <c r="F116" s="26"/>
      <c r="G116" s="26"/>
      <c r="H116" s="5"/>
      <c r="I116" s="5"/>
    </row>
    <row r="117" spans="1:9" x14ac:dyDescent="0.2">
      <c r="A117" s="5"/>
      <c r="B117" s="5"/>
      <c r="C117" s="5"/>
      <c r="D117" s="26"/>
      <c r="E117" s="26"/>
      <c r="F117" s="26"/>
      <c r="G117" s="26"/>
      <c r="H117" s="5"/>
      <c r="I117" s="5"/>
    </row>
    <row r="118" spans="1:9" x14ac:dyDescent="0.2">
      <c r="A118" s="5"/>
      <c r="B118" s="5"/>
      <c r="C118" s="5"/>
      <c r="D118" s="26"/>
      <c r="E118" s="26"/>
      <c r="F118" s="26"/>
      <c r="G118" s="26"/>
      <c r="H118" s="5"/>
      <c r="I118" s="5"/>
    </row>
    <row r="119" spans="1:9" x14ac:dyDescent="0.2">
      <c r="A119" s="5"/>
      <c r="B119" s="5"/>
      <c r="C119" s="5"/>
      <c r="D119" s="26"/>
      <c r="E119" s="26"/>
      <c r="F119" s="26"/>
      <c r="G119" s="26"/>
      <c r="H119" s="5"/>
      <c r="I119" s="5"/>
    </row>
    <row r="120" spans="1:9" x14ac:dyDescent="0.2">
      <c r="A120" s="5"/>
      <c r="B120" s="5"/>
      <c r="C120" s="5"/>
      <c r="D120" s="26"/>
      <c r="E120" s="26"/>
      <c r="F120" s="26"/>
      <c r="G120" s="26"/>
      <c r="H120" s="5"/>
      <c r="I120" s="5"/>
    </row>
    <row r="121" spans="1:9" x14ac:dyDescent="0.2">
      <c r="A121" s="5"/>
      <c r="B121" s="5"/>
      <c r="C121" s="5"/>
      <c r="D121" s="26"/>
      <c r="E121" s="26"/>
      <c r="F121" s="26"/>
      <c r="G121" s="26"/>
      <c r="H121" s="5"/>
      <c r="I121" s="5"/>
    </row>
    <row r="122" spans="1:9" x14ac:dyDescent="0.2">
      <c r="A122" s="5"/>
      <c r="B122" s="5"/>
      <c r="C122" s="5"/>
      <c r="D122" s="26"/>
      <c r="E122" s="26"/>
      <c r="F122" s="26"/>
      <c r="G122" s="26"/>
      <c r="H122" s="5"/>
      <c r="I122" s="5"/>
    </row>
    <row r="123" spans="1:9" x14ac:dyDescent="0.2">
      <c r="A123" s="5"/>
      <c r="B123" s="5"/>
      <c r="C123" s="5"/>
      <c r="D123" s="26"/>
      <c r="E123" s="26"/>
      <c r="F123" s="26"/>
      <c r="G123" s="26"/>
      <c r="H123" s="5"/>
      <c r="I123" s="5"/>
    </row>
    <row r="124" spans="1:9" x14ac:dyDescent="0.2">
      <c r="A124" s="5"/>
      <c r="B124" s="5"/>
      <c r="C124" s="5"/>
      <c r="D124" s="26"/>
      <c r="E124" s="26"/>
      <c r="F124" s="26"/>
      <c r="G124" s="26"/>
      <c r="H124" s="5"/>
      <c r="I124" s="5"/>
    </row>
    <row r="125" spans="1:9" x14ac:dyDescent="0.2">
      <c r="A125" s="5"/>
      <c r="B125" s="5"/>
      <c r="C125" s="5"/>
      <c r="D125" s="26"/>
      <c r="E125" s="26"/>
      <c r="F125" s="26"/>
      <c r="G125" s="26"/>
      <c r="H125" s="5"/>
      <c r="I125" s="5"/>
    </row>
    <row r="126" spans="1:9" x14ac:dyDescent="0.2">
      <c r="A126" s="5"/>
      <c r="B126" s="5"/>
      <c r="C126" s="5"/>
      <c r="D126" s="26"/>
      <c r="E126" s="26"/>
      <c r="F126" s="26"/>
      <c r="G126" s="26"/>
      <c r="H126" s="5"/>
      <c r="I126" s="5"/>
    </row>
    <row r="127" spans="1:9" x14ac:dyDescent="0.2">
      <c r="A127" s="5"/>
      <c r="B127" s="5"/>
      <c r="C127" s="5"/>
      <c r="D127" s="26"/>
      <c r="E127" s="26"/>
      <c r="F127" s="26"/>
      <c r="G127" s="26"/>
      <c r="H127" s="5"/>
      <c r="I127" s="5"/>
    </row>
    <row r="128" spans="1:9" x14ac:dyDescent="0.2">
      <c r="A128" s="5"/>
      <c r="B128" s="5"/>
      <c r="C128" s="5"/>
      <c r="D128" s="26"/>
      <c r="E128" s="26"/>
      <c r="F128" s="26"/>
      <c r="G128" s="26"/>
      <c r="H128" s="5"/>
      <c r="I128" s="5"/>
    </row>
    <row r="129" spans="1:9" x14ac:dyDescent="0.2">
      <c r="A129" s="5"/>
      <c r="B129" s="5"/>
      <c r="C129" s="5"/>
      <c r="D129" s="26"/>
      <c r="E129" s="26"/>
      <c r="F129" s="26"/>
      <c r="G129" s="26"/>
      <c r="H129" s="5"/>
      <c r="I129" s="5"/>
    </row>
    <row r="130" spans="1:9" x14ac:dyDescent="0.2">
      <c r="A130" s="5"/>
      <c r="B130" s="5"/>
      <c r="C130" s="5"/>
      <c r="D130" s="26"/>
      <c r="E130" s="26"/>
      <c r="F130" s="26"/>
      <c r="G130" s="26"/>
      <c r="H130" s="5"/>
      <c r="I130" s="5"/>
    </row>
    <row r="131" spans="1:9" x14ac:dyDescent="0.2">
      <c r="A131" s="5"/>
      <c r="B131" s="5"/>
      <c r="C131" s="5"/>
      <c r="D131" s="26"/>
      <c r="E131" s="26"/>
      <c r="F131" s="26"/>
      <c r="G131" s="26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31"/>
  <sheetViews>
    <sheetView showGridLines="0" view="pageBreakPreview" zoomScale="85" zoomScaleNormal="100" zoomScaleSheetLayoutView="85" workbookViewId="0">
      <selection activeCell="M52" sqref="M52"/>
    </sheetView>
  </sheetViews>
  <sheetFormatPr baseColWidth="10" defaultRowHeight="12.75" x14ac:dyDescent="0.2"/>
  <cols>
    <col min="1" max="3" width="12.28515625" style="4" customWidth="1"/>
    <col min="4" max="7" width="12.28515625" style="27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2" spans="1:11" ht="15" customHeight="1" x14ac:dyDescent="0.2">
      <c r="A2" s="44" t="s">
        <v>27</v>
      </c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1" x14ac:dyDescent="0.2">
      <c r="A3" s="46" t="s">
        <v>0</v>
      </c>
      <c r="B3" s="46"/>
      <c r="C3" s="46"/>
      <c r="D3" s="46"/>
      <c r="E3" s="46"/>
      <c r="F3" s="46"/>
      <c r="G3" s="46"/>
      <c r="H3" s="46"/>
      <c r="I3" s="46"/>
    </row>
    <row r="4" spans="1:11" ht="35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9" t="s">
        <v>20</v>
      </c>
    </row>
    <row r="5" spans="1:11" ht="20.25" customHeight="1" x14ac:dyDescent="0.2">
      <c r="A5" s="45" t="s">
        <v>2</v>
      </c>
      <c r="B5" s="45"/>
      <c r="C5" s="45"/>
      <c r="D5" s="45"/>
      <c r="E5" s="45"/>
      <c r="F5" s="45"/>
      <c r="G5" s="45"/>
      <c r="H5" s="45"/>
      <c r="I5" s="45"/>
      <c r="J5" s="45"/>
      <c r="K5" s="45"/>
    </row>
    <row r="6" spans="1:11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9.0394682687553792E-3</v>
      </c>
      <c r="D6" s="7">
        <f t="shared" si="0"/>
        <v>8.9680990284305394E-3</v>
      </c>
      <c r="E6" s="7">
        <f t="shared" si="0"/>
        <v>0.99103190097156946</v>
      </c>
      <c r="F6" s="35">
        <f t="shared" si="0"/>
        <v>100000</v>
      </c>
      <c r="G6" s="35">
        <f t="shared" si="0"/>
        <v>896.80990284305403</v>
      </c>
      <c r="H6" s="35">
        <f t="shared" si="0"/>
        <v>99218.814139760987</v>
      </c>
      <c r="I6" s="36">
        <f t="shared" si="0"/>
        <v>7953888.0343613019</v>
      </c>
      <c r="J6" s="34"/>
      <c r="K6" s="33">
        <f t="shared" ref="K6:K27" si="1">+K29*0.5122+K52*0.4878</f>
        <v>79.53888034361303</v>
      </c>
    </row>
    <row r="7" spans="1:11" ht="13.5" customHeight="1" x14ac:dyDescent="0.2">
      <c r="A7" s="6">
        <v>1</v>
      </c>
      <c r="B7" s="8">
        <f t="shared" si="0"/>
        <v>4</v>
      </c>
      <c r="C7" s="7">
        <f t="shared" si="0"/>
        <v>1.1965463959335656E-3</v>
      </c>
      <c r="D7" s="7">
        <f t="shared" si="0"/>
        <v>4.7703538680188094E-3</v>
      </c>
      <c r="E7" s="7">
        <f t="shared" si="0"/>
        <v>0.99522964613198117</v>
      </c>
      <c r="F7" s="35">
        <f t="shared" si="0"/>
        <v>99103.190097156941</v>
      </c>
      <c r="G7" s="35">
        <f t="shared" si="0"/>
        <v>472.76611392589098</v>
      </c>
      <c r="H7" s="35">
        <f t="shared" si="0"/>
        <v>395102.40459392557</v>
      </c>
      <c r="I7" s="36">
        <f t="shared" si="0"/>
        <v>7854669.2202215409</v>
      </c>
      <c r="J7" s="34">
        <f t="shared" ref="J7:J27" si="2">+J30*0.5122+J53*0.4878</f>
        <v>0.98864243746737301</v>
      </c>
      <c r="K7" s="33">
        <f t="shared" si="1"/>
        <v>79.255196014576157</v>
      </c>
    </row>
    <row r="8" spans="1:11" ht="13.5" customHeight="1" x14ac:dyDescent="0.2">
      <c r="A8" s="6">
        <v>5</v>
      </c>
      <c r="B8" s="8">
        <f t="shared" si="0"/>
        <v>5</v>
      </c>
      <c r="C8" s="7">
        <f t="shared" si="0"/>
        <v>2.2874557361904902E-4</v>
      </c>
      <c r="D8" s="7">
        <f t="shared" si="0"/>
        <v>1.1430263493139399E-3</v>
      </c>
      <c r="E8" s="7">
        <f t="shared" si="0"/>
        <v>0.99885697365068604</v>
      </c>
      <c r="F8" s="35">
        <f t="shared" si="0"/>
        <v>98630.423983231041</v>
      </c>
      <c r="G8" s="35">
        <f t="shared" si="0"/>
        <v>112.73622565903543</v>
      </c>
      <c r="H8" s="35">
        <f t="shared" si="0"/>
        <v>492849.77874842181</v>
      </c>
      <c r="I8" s="36">
        <f t="shared" si="0"/>
        <v>7459566.8156276159</v>
      </c>
      <c r="J8" s="34">
        <f t="shared" si="2"/>
        <v>0.99702327761704934</v>
      </c>
      <c r="K8" s="33">
        <f t="shared" si="1"/>
        <v>75.629437956355218</v>
      </c>
    </row>
    <row r="9" spans="1:11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3.1344633158359369E-4</v>
      </c>
      <c r="D9" s="7">
        <f t="shared" si="0"/>
        <v>1.5661515368667342E-3</v>
      </c>
      <c r="E9" s="7">
        <f t="shared" si="0"/>
        <v>0.99843384846313332</v>
      </c>
      <c r="F9" s="35">
        <f t="shared" si="0"/>
        <v>98517.687757572014</v>
      </c>
      <c r="G9" s="35">
        <f t="shared" si="0"/>
        <v>154.27903035251779</v>
      </c>
      <c r="H9" s="35">
        <f t="shared" si="0"/>
        <v>492250.78946681117</v>
      </c>
      <c r="I9" s="36">
        <f t="shared" si="0"/>
        <v>6966717.036879194</v>
      </c>
      <c r="J9" s="34">
        <f t="shared" si="2"/>
        <v>0.99878462528148071</v>
      </c>
      <c r="K9" s="33">
        <f t="shared" si="1"/>
        <v>70.713301540226766</v>
      </c>
    </row>
    <row r="10" spans="1:11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6.5705540894745373E-4</v>
      </c>
      <c r="D10" s="7">
        <f t="shared" si="0"/>
        <v>3.2797129632399671E-3</v>
      </c>
      <c r="E10" s="7">
        <f t="shared" si="0"/>
        <v>0.99672028703675997</v>
      </c>
      <c r="F10" s="35">
        <f t="shared" si="0"/>
        <v>98363.408727219503</v>
      </c>
      <c r="G10" s="35">
        <f t="shared" si="0"/>
        <v>322.47388241406259</v>
      </c>
      <c r="H10" s="35">
        <f t="shared" si="0"/>
        <v>491089.96004095377</v>
      </c>
      <c r="I10" s="36">
        <f t="shared" si="0"/>
        <v>6474466.2474123836</v>
      </c>
      <c r="J10" s="34">
        <f t="shared" si="2"/>
        <v>0.99764119740720958</v>
      </c>
      <c r="K10" s="33">
        <f t="shared" si="1"/>
        <v>65.819371282817897</v>
      </c>
    </row>
    <row r="11" spans="1:11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1.0268218818254254E-3</v>
      </c>
      <c r="D11" s="7">
        <f t="shared" si="0"/>
        <v>5.1186949995184194E-3</v>
      </c>
      <c r="E11" s="7">
        <f t="shared" si="0"/>
        <v>0.99488130500048166</v>
      </c>
      <c r="F11" s="35">
        <f t="shared" si="0"/>
        <v>98040.934844805437</v>
      </c>
      <c r="G11" s="35">
        <f t="shared" si="0"/>
        <v>501.28005341805516</v>
      </c>
      <c r="H11" s="35">
        <f t="shared" si="0"/>
        <v>489011.04888674489</v>
      </c>
      <c r="I11" s="36">
        <f t="shared" si="0"/>
        <v>5983376.2873714287</v>
      </c>
      <c r="J11" s="34">
        <f t="shared" si="2"/>
        <v>0.99576374142206392</v>
      </c>
      <c r="K11" s="33">
        <f t="shared" si="1"/>
        <v>61.023761736886726</v>
      </c>
    </row>
    <row r="12" spans="1:11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1.2662752880857413E-3</v>
      </c>
      <c r="D12" s="7">
        <f t="shared" si="0"/>
        <v>6.3076009217984032E-3</v>
      </c>
      <c r="E12" s="7">
        <f t="shared" si="0"/>
        <v>0.99369239907820162</v>
      </c>
      <c r="F12" s="35">
        <f t="shared" si="0"/>
        <v>97539.65479138738</v>
      </c>
      <c r="G12" s="35">
        <f t="shared" si="0"/>
        <v>613.882740095239</v>
      </c>
      <c r="H12" s="35">
        <f t="shared" si="0"/>
        <v>486195.88813727314</v>
      </c>
      <c r="I12" s="36">
        <f t="shared" si="0"/>
        <v>5494365.2384846844</v>
      </c>
      <c r="J12" s="34">
        <f t="shared" si="2"/>
        <v>0.99423356284645359</v>
      </c>
      <c r="K12" s="33">
        <f t="shared" si="1"/>
        <v>56.318592149189598</v>
      </c>
    </row>
    <row r="13" spans="1:11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1.4203411778593343E-3</v>
      </c>
      <c r="D13" s="7">
        <f t="shared" si="0"/>
        <v>7.0731067374678533E-3</v>
      </c>
      <c r="E13" s="7">
        <f t="shared" si="0"/>
        <v>0.99292689326253214</v>
      </c>
      <c r="F13" s="35">
        <f t="shared" si="0"/>
        <v>96925.772051292151</v>
      </c>
      <c r="G13" s="35">
        <f t="shared" si="0"/>
        <v>683.50970273987627</v>
      </c>
      <c r="H13" s="35">
        <f t="shared" si="0"/>
        <v>482946.91733250686</v>
      </c>
      <c r="I13" s="36">
        <f t="shared" si="0"/>
        <v>5008169.3503474109</v>
      </c>
      <c r="J13" s="34">
        <f t="shared" si="2"/>
        <v>0.99329972987988335</v>
      </c>
      <c r="K13" s="33">
        <f t="shared" si="1"/>
        <v>51.653636703362508</v>
      </c>
    </row>
    <row r="14" spans="1:11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1.6144667359579128E-3</v>
      </c>
      <c r="D14" s="7">
        <f t="shared" si="0"/>
        <v>8.0374862612896149E-3</v>
      </c>
      <c r="E14" s="7">
        <f t="shared" si="0"/>
        <v>0.99196251373871047</v>
      </c>
      <c r="F14" s="35">
        <f t="shared" si="0"/>
        <v>96242.262348552264</v>
      </c>
      <c r="G14" s="35">
        <f t="shared" si="0"/>
        <v>771.0256194611452</v>
      </c>
      <c r="H14" s="35">
        <f t="shared" si="0"/>
        <v>479329.98351922823</v>
      </c>
      <c r="I14" s="36">
        <f t="shared" si="0"/>
        <v>4525222.4330149032</v>
      </c>
      <c r="J14" s="34">
        <f t="shared" si="2"/>
        <v>0.99248686346331905</v>
      </c>
      <c r="K14" s="33">
        <f t="shared" si="1"/>
        <v>46.997922892229241</v>
      </c>
    </row>
    <row r="15" spans="1:11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1.9751144007176592E-3</v>
      </c>
      <c r="D15" s="7">
        <f t="shared" si="0"/>
        <v>9.8256545405657324E-3</v>
      </c>
      <c r="E15" s="7">
        <f t="shared" si="0"/>
        <v>0.99017434545943428</v>
      </c>
      <c r="F15" s="35">
        <f t="shared" si="0"/>
        <v>95471.236729091121</v>
      </c>
      <c r="G15" s="35">
        <f t="shared" si="0"/>
        <v>934.90743388187661</v>
      </c>
      <c r="H15" s="35">
        <f t="shared" si="0"/>
        <v>475106.65908741864</v>
      </c>
      <c r="I15" s="36">
        <f t="shared" si="0"/>
        <v>4045892.449495676</v>
      </c>
      <c r="J15" s="34">
        <f t="shared" si="2"/>
        <v>0.99115989831058426</v>
      </c>
      <c r="K15" s="33">
        <f t="shared" si="1"/>
        <v>42.353157205880812</v>
      </c>
    </row>
    <row r="16" spans="1:11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2.6324053864282158E-3</v>
      </c>
      <c r="D16" s="7">
        <f t="shared" si="4"/>
        <v>1.3075438743271429E-2</v>
      </c>
      <c r="E16" s="7">
        <f t="shared" si="4"/>
        <v>0.98692456125672856</v>
      </c>
      <c r="F16" s="35">
        <f t="shared" si="4"/>
        <v>94536.329295209245</v>
      </c>
      <c r="G16" s="35">
        <f t="shared" si="4"/>
        <v>1231.4573863033995</v>
      </c>
      <c r="H16" s="35">
        <f t="shared" si="4"/>
        <v>469755.99921449035</v>
      </c>
      <c r="I16" s="36">
        <f t="shared" si="4"/>
        <v>3570785.7904082569</v>
      </c>
      <c r="J16" s="34">
        <f t="shared" si="2"/>
        <v>0.98869810140778358</v>
      </c>
      <c r="K16" s="33">
        <f t="shared" si="1"/>
        <v>37.742980169031455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3.7576906995680477E-3</v>
      </c>
      <c r="D17" s="7">
        <f t="shared" si="4"/>
        <v>1.8613906667567917E-2</v>
      </c>
      <c r="E17" s="7">
        <f t="shared" si="4"/>
        <v>0.9813860933324321</v>
      </c>
      <c r="F17" s="35">
        <f t="shared" si="4"/>
        <v>93304.871908905843</v>
      </c>
      <c r="G17" s="35">
        <f t="shared" si="4"/>
        <v>1728.8453908062734</v>
      </c>
      <c r="H17" s="35">
        <f t="shared" si="4"/>
        <v>462452.08323303284</v>
      </c>
      <c r="I17" s="36">
        <f t="shared" si="4"/>
        <v>3101029.7911937665</v>
      </c>
      <c r="J17" s="34">
        <f t="shared" si="2"/>
        <v>0.98438727181676233</v>
      </c>
      <c r="K17" s="33">
        <f t="shared" si="1"/>
        <v>33.202676703665837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5.6160087452655962E-3</v>
      </c>
      <c r="D18" s="7">
        <f t="shared" si="4"/>
        <v>2.7692834632289769E-2</v>
      </c>
      <c r="E18" s="7">
        <f t="shared" si="4"/>
        <v>0.97230716536771022</v>
      </c>
      <c r="F18" s="35">
        <f t="shared" si="4"/>
        <v>91576.026518099578</v>
      </c>
      <c r="G18" s="35">
        <f t="shared" si="4"/>
        <v>2521.3753320256828</v>
      </c>
      <c r="H18" s="35">
        <f t="shared" si="4"/>
        <v>451967.65668739815</v>
      </c>
      <c r="I18" s="36">
        <f t="shared" si="4"/>
        <v>2638577.7079607341</v>
      </c>
      <c r="J18" s="34">
        <f t="shared" si="2"/>
        <v>0.97721175079085265</v>
      </c>
      <c r="K18" s="33">
        <f t="shared" si="1"/>
        <v>28.774737950145301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8.6369033557638277E-3</v>
      </c>
      <c r="D19" s="7">
        <f t="shared" si="4"/>
        <v>4.227743168741209E-2</v>
      </c>
      <c r="E19" s="7">
        <f t="shared" si="4"/>
        <v>0.95772256831258784</v>
      </c>
      <c r="F19" s="35">
        <f t="shared" si="4"/>
        <v>89054.651186073897</v>
      </c>
      <c r="G19" s="35">
        <f t="shared" si="4"/>
        <v>3737.2494241256732</v>
      </c>
      <c r="H19" s="35">
        <f t="shared" si="4"/>
        <v>436520.35343137733</v>
      </c>
      <c r="I19" s="36">
        <f t="shared" si="4"/>
        <v>2186610.0512733357</v>
      </c>
      <c r="J19" s="34">
        <f t="shared" si="2"/>
        <v>0.96559763980304048</v>
      </c>
      <c r="K19" s="33">
        <f t="shared" si="1"/>
        <v>24.508187688042788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1.3524932644326412E-2</v>
      </c>
      <c r="D20" s="7">
        <f t="shared" si="4"/>
        <v>6.5432589439616801E-2</v>
      </c>
      <c r="E20" s="7">
        <f t="shared" si="4"/>
        <v>0.93456741056038317</v>
      </c>
      <c r="F20" s="35">
        <f t="shared" si="4"/>
        <v>85317.401761948218</v>
      </c>
      <c r="G20" s="35">
        <f t="shared" si="4"/>
        <v>5530.3633666873666</v>
      </c>
      <c r="H20" s="35">
        <f t="shared" si="4"/>
        <v>413599.52715144621</v>
      </c>
      <c r="I20" s="36">
        <f t="shared" si="4"/>
        <v>1750089.6978419581</v>
      </c>
      <c r="J20" s="34">
        <f t="shared" si="2"/>
        <v>0.94705226754261251</v>
      </c>
      <c r="K20" s="33">
        <f t="shared" si="1"/>
        <v>20.458697249161219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2.1426620430506048E-2</v>
      </c>
      <c r="D21" s="7">
        <f t="shared" si="4"/>
        <v>0.10174405705786185</v>
      </c>
      <c r="E21" s="7">
        <f t="shared" si="4"/>
        <v>0.89825594294213817</v>
      </c>
      <c r="F21" s="35">
        <f t="shared" si="4"/>
        <v>79787.038395260854</v>
      </c>
      <c r="G21" s="35">
        <f t="shared" si="4"/>
        <v>8024.3588881322494</v>
      </c>
      <c r="H21" s="35">
        <f t="shared" si="4"/>
        <v>379953.3600905129</v>
      </c>
      <c r="I21" s="36">
        <f t="shared" si="4"/>
        <v>1336490.1706905123</v>
      </c>
      <c r="J21" s="34">
        <f t="shared" si="2"/>
        <v>0.91779761313520436</v>
      </c>
      <c r="K21" s="33">
        <f t="shared" si="1"/>
        <v>16.687960902845468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3.4205669109693651E-2</v>
      </c>
      <c r="D22" s="7">
        <f t="shared" si="4"/>
        <v>0.15768902019218101</v>
      </c>
      <c r="E22" s="7">
        <f t="shared" si="4"/>
        <v>0.84231097980781899</v>
      </c>
      <c r="F22" s="35">
        <f t="shared" si="4"/>
        <v>71762.679507128603</v>
      </c>
      <c r="G22" s="35">
        <f t="shared" si="4"/>
        <v>11164.173166982442</v>
      </c>
      <c r="H22" s="35">
        <f t="shared" si="4"/>
        <v>332097.16861602158</v>
      </c>
      <c r="I22" s="36">
        <f t="shared" si="4"/>
        <v>956536.81059999927</v>
      </c>
      <c r="J22" s="34">
        <f t="shared" si="2"/>
        <v>0.87246251235330274</v>
      </c>
      <c r="K22" s="33">
        <f t="shared" si="1"/>
        <v>13.260122790879411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5.4889463330298177E-2</v>
      </c>
      <c r="D23" s="7">
        <f t="shared" si="4"/>
        <v>0.2414411177276935</v>
      </c>
      <c r="E23" s="7">
        <f t="shared" si="4"/>
        <v>0.7585588822723065</v>
      </c>
      <c r="F23" s="35">
        <f t="shared" si="4"/>
        <v>60598.506340146159</v>
      </c>
      <c r="G23" s="35">
        <f t="shared" si="4"/>
        <v>14421.976465216947</v>
      </c>
      <c r="H23" s="35">
        <f t="shared" si="4"/>
        <v>267853.23396179086</v>
      </c>
      <c r="I23" s="36">
        <f t="shared" si="4"/>
        <v>624439.64198397775</v>
      </c>
      <c r="J23" s="34">
        <f t="shared" si="2"/>
        <v>0.80383869535142449</v>
      </c>
      <c r="K23" s="33">
        <f t="shared" si="1"/>
        <v>10.235261365957301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8.8307936877886142E-2</v>
      </c>
      <c r="D24" s="7">
        <f t="shared" si="4"/>
        <v>0.36069592641156245</v>
      </c>
      <c r="E24" s="7">
        <f t="shared" si="4"/>
        <v>0.63930407358843766</v>
      </c>
      <c r="F24" s="35">
        <f t="shared" si="4"/>
        <v>46176.529874929212</v>
      </c>
      <c r="G24" s="35">
        <f t="shared" si="4"/>
        <v>16438.711285184916</v>
      </c>
      <c r="H24" s="35">
        <f t="shared" si="4"/>
        <v>189693.92402354104</v>
      </c>
      <c r="I24" s="36">
        <f t="shared" si="4"/>
        <v>356586.40802218689</v>
      </c>
      <c r="J24" s="34">
        <f t="shared" si="2"/>
        <v>0.70416218094328076</v>
      </c>
      <c r="K24" s="33">
        <f t="shared" si="1"/>
        <v>7.6619533746597153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0.14217448241032787</v>
      </c>
      <c r="D25" s="7">
        <f t="shared" si="4"/>
        <v>0.51716040812916275</v>
      </c>
      <c r="E25" s="7">
        <f t="shared" si="4"/>
        <v>0.48283959187083725</v>
      </c>
      <c r="F25" s="35">
        <f t="shared" si="4"/>
        <v>29737.8185897443</v>
      </c>
      <c r="G25" s="35">
        <f t="shared" si="4"/>
        <v>15241.988062790435</v>
      </c>
      <c r="H25" s="35">
        <f t="shared" si="4"/>
        <v>108799.32775130589</v>
      </c>
      <c r="I25" s="36">
        <f t="shared" si="4"/>
        <v>166892.48399864588</v>
      </c>
      <c r="J25" s="34">
        <f t="shared" si="2"/>
        <v>0.56880199510872387</v>
      </c>
      <c r="K25" s="33">
        <f t="shared" si="1"/>
        <v>5.5703844144211159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0.22852143184806303</v>
      </c>
      <c r="D26" s="7">
        <f t="shared" si="5"/>
        <v>0.69615308736671611</v>
      </c>
      <c r="E26" s="7">
        <f t="shared" si="5"/>
        <v>0.30384691263328389</v>
      </c>
      <c r="F26" s="35">
        <f t="shared" si="5"/>
        <v>14495.830526953865</v>
      </c>
      <c r="G26" s="35">
        <f t="shared" si="5"/>
        <v>10063.350505190378</v>
      </c>
      <c r="H26" s="35">
        <f t="shared" si="5"/>
        <v>44321.193581928099</v>
      </c>
      <c r="I26" s="36">
        <f t="shared" si="5"/>
        <v>58093.156247339997</v>
      </c>
      <c r="J26" s="34">
        <f t="shared" si="2"/>
        <v>0.40383024121113881</v>
      </c>
      <c r="K26" s="33">
        <f t="shared" si="1"/>
        <v>3.9884440436386166</v>
      </c>
    </row>
    <row r="27" spans="1:11" ht="13.5" customHeight="1" x14ac:dyDescent="0.2">
      <c r="A27" s="9" t="s">
        <v>3</v>
      </c>
      <c r="B27" s="37" t="s">
        <v>10</v>
      </c>
      <c r="C27" s="7">
        <f t="shared" ref="C27:I27" si="6">+C50*0.5122+C73*0.4878</f>
        <v>0.32303494521505949</v>
      </c>
      <c r="D27" s="7">
        <f t="shared" si="6"/>
        <v>1</v>
      </c>
      <c r="E27" s="7">
        <f t="shared" si="6"/>
        <v>0</v>
      </c>
      <c r="F27" s="35">
        <f t="shared" si="6"/>
        <v>4432.4800217634875</v>
      </c>
      <c r="G27" s="35">
        <f t="shared" si="6"/>
        <v>4432.4800217634875</v>
      </c>
      <c r="H27" s="35">
        <f t="shared" si="6"/>
        <v>13771.962665411902</v>
      </c>
      <c r="I27" s="36">
        <f t="shared" si="6"/>
        <v>13771.962665411902</v>
      </c>
      <c r="J27" s="34">
        <f t="shared" si="2"/>
        <v>0.23586186202518442</v>
      </c>
      <c r="K27" s="33">
        <f t="shared" si="1"/>
        <v>3.0961667016912395</v>
      </c>
    </row>
    <row r="28" spans="1:11" ht="20.25" customHeight="1" x14ac:dyDescent="0.2">
      <c r="A28" s="45" t="s">
        <v>4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</row>
    <row r="29" spans="1:11" ht="13.5" customHeight="1" x14ac:dyDescent="0.2">
      <c r="A29" s="6">
        <v>0</v>
      </c>
      <c r="B29" s="32">
        <v>1</v>
      </c>
      <c r="C29" s="7">
        <v>9.9459263030571617E-3</v>
      </c>
      <c r="D29" s="7">
        <v>9.8603491229064828E-3</v>
      </c>
      <c r="E29" s="7">
        <v>0.99013965087709355</v>
      </c>
      <c r="F29" s="35">
        <v>100000</v>
      </c>
      <c r="G29" s="35">
        <v>986.03491229064821</v>
      </c>
      <c r="H29" s="35">
        <v>99139.575565481777</v>
      </c>
      <c r="I29" s="36">
        <v>7707173.6462321589</v>
      </c>
      <c r="J29" s="34"/>
      <c r="K29" s="33">
        <v>77.071736462321596</v>
      </c>
    </row>
    <row r="30" spans="1:11" ht="13.5" customHeight="1" x14ac:dyDescent="0.2">
      <c r="A30" s="6">
        <v>1</v>
      </c>
      <c r="B30" s="32">
        <v>4</v>
      </c>
      <c r="C30" s="7">
        <v>1.1727757675327739E-3</v>
      </c>
      <c r="D30" s="7">
        <v>4.6761293726280606E-3</v>
      </c>
      <c r="E30" s="7">
        <v>0.99532387062737193</v>
      </c>
      <c r="F30" s="35">
        <v>99013.965087709352</v>
      </c>
      <c r="G30" s="35">
        <v>463.002110447007</v>
      </c>
      <c r="H30" s="35">
        <v>394791.67566793039</v>
      </c>
      <c r="I30" s="36">
        <v>7608034.0706666773</v>
      </c>
      <c r="J30" s="34">
        <v>0.98786250246682439</v>
      </c>
      <c r="K30" s="33">
        <v>76.837990115104134</v>
      </c>
    </row>
    <row r="31" spans="1:11" ht="13.5" customHeight="1" x14ac:dyDescent="0.2">
      <c r="A31" s="6">
        <v>5</v>
      </c>
      <c r="B31" s="32">
        <v>5</v>
      </c>
      <c r="C31" s="7">
        <v>2.3102461134792462E-4</v>
      </c>
      <c r="D31" s="7">
        <v>1.1543859708066208E-3</v>
      </c>
      <c r="E31" s="7">
        <v>0.99884561402919336</v>
      </c>
      <c r="F31" s="35">
        <v>98550.962977262345</v>
      </c>
      <c r="G31" s="35">
        <v>113.76584907043434</v>
      </c>
      <c r="H31" s="35">
        <v>492440.38722394907</v>
      </c>
      <c r="I31" s="36">
        <v>7213242.3949987469</v>
      </c>
      <c r="J31" s="34">
        <v>0.99698163660278583</v>
      </c>
      <c r="K31" s="33">
        <v>73.193017877085424</v>
      </c>
    </row>
    <row r="32" spans="1:11" ht="13.5" customHeight="1" x14ac:dyDescent="0.2">
      <c r="A32" s="9">
        <f t="shared" ref="A32:A46" si="7">+A31+5</f>
        <v>10</v>
      </c>
      <c r="B32" s="32">
        <v>5</v>
      </c>
      <c r="C32" s="7">
        <v>3.48023986899813E-4</v>
      </c>
      <c r="D32" s="7">
        <v>1.7388714656142094E-3</v>
      </c>
      <c r="E32" s="7">
        <v>0.99826112853438576</v>
      </c>
      <c r="F32" s="35">
        <v>98437.19712819191</v>
      </c>
      <c r="G32" s="35">
        <v>171.1696332412539</v>
      </c>
      <c r="H32" s="35">
        <v>491832.86119450489</v>
      </c>
      <c r="I32" s="36">
        <v>6720802.0077747982</v>
      </c>
      <c r="J32" s="34">
        <v>0.99876629528120342</v>
      </c>
      <c r="K32" s="33">
        <v>68.275024115350348</v>
      </c>
    </row>
    <row r="33" spans="1:11" ht="13.5" customHeight="1" x14ac:dyDescent="0.2">
      <c r="A33" s="9">
        <f t="shared" si="7"/>
        <v>15</v>
      </c>
      <c r="B33" s="32">
        <v>5</v>
      </c>
      <c r="C33" s="7">
        <v>9.1177960972435134E-4</v>
      </c>
      <c r="D33" s="7">
        <v>4.5497509916723154E-3</v>
      </c>
      <c r="E33" s="7">
        <v>0.99545024900832768</v>
      </c>
      <c r="F33" s="35">
        <v>98266.027494950657</v>
      </c>
      <c r="G33" s="35">
        <v>447.08595604285074</v>
      </c>
      <c r="H33" s="35">
        <v>490344.32364419015</v>
      </c>
      <c r="I33" s="36">
        <v>6228969.1465802938</v>
      </c>
      <c r="J33" s="34">
        <v>0.99697348902897709</v>
      </c>
      <c r="K33" s="33">
        <v>63.388836461312792</v>
      </c>
    </row>
    <row r="34" spans="1:11" ht="13.5" customHeight="1" x14ac:dyDescent="0.2">
      <c r="A34" s="9">
        <f t="shared" si="7"/>
        <v>20</v>
      </c>
      <c r="B34" s="32">
        <v>5</v>
      </c>
      <c r="C34" s="7">
        <v>1.5109950420625533E-3</v>
      </c>
      <c r="D34" s="7">
        <v>7.5279420610069019E-3</v>
      </c>
      <c r="E34" s="7">
        <v>0.99247205793899307</v>
      </c>
      <c r="F34" s="35">
        <v>97818.941538907806</v>
      </c>
      <c r="G34" s="35">
        <v>736.37532437391928</v>
      </c>
      <c r="H34" s="35">
        <v>487344.6330894276</v>
      </c>
      <c r="I34" s="36">
        <v>5738624.8229361037</v>
      </c>
      <c r="J34" s="34">
        <v>0.99388248132971302</v>
      </c>
      <c r="K34" s="33">
        <v>58.665783258895175</v>
      </c>
    </row>
    <row r="35" spans="1:11" ht="13.5" customHeight="1" x14ac:dyDescent="0.2">
      <c r="A35" s="9">
        <f t="shared" si="7"/>
        <v>25</v>
      </c>
      <c r="B35" s="32">
        <v>5</v>
      </c>
      <c r="C35" s="7">
        <v>1.8358716420961206E-3</v>
      </c>
      <c r="D35" s="7">
        <v>9.1380408705213634E-3</v>
      </c>
      <c r="E35" s="7">
        <v>0.99086195912947861</v>
      </c>
      <c r="F35" s="35">
        <v>97082.566214533887</v>
      </c>
      <c r="G35" s="35">
        <v>887.14445788350713</v>
      </c>
      <c r="H35" s="35">
        <v>483227.9324662388</v>
      </c>
      <c r="I35" s="36">
        <v>5251280.1898466758</v>
      </c>
      <c r="J35" s="34">
        <v>0.99155279376507799</v>
      </c>
      <c r="K35" s="33">
        <v>54.090867130998085</v>
      </c>
    </row>
    <row r="36" spans="1:11" ht="13.5" customHeight="1" x14ac:dyDescent="0.2">
      <c r="A36" s="9">
        <f t="shared" si="7"/>
        <v>30</v>
      </c>
      <c r="B36" s="32">
        <v>5</v>
      </c>
      <c r="C36" s="7">
        <v>1.9604863143152769E-3</v>
      </c>
      <c r="D36" s="7">
        <v>9.7549097971481764E-3</v>
      </c>
      <c r="E36" s="7">
        <v>0.99024509020285179</v>
      </c>
      <c r="F36" s="35">
        <v>96195.421756650379</v>
      </c>
      <c r="G36" s="35">
        <v>938.3776621347497</v>
      </c>
      <c r="H36" s="35">
        <v>478645.35206535691</v>
      </c>
      <c r="I36" s="36">
        <v>4768052.2573804371</v>
      </c>
      <c r="J36" s="34">
        <v>0.99051673114694783</v>
      </c>
      <c r="K36" s="33">
        <v>49.566311684171211</v>
      </c>
    </row>
    <row r="37" spans="1:11" ht="13.5" customHeight="1" x14ac:dyDescent="0.2">
      <c r="A37" s="9">
        <f t="shared" si="7"/>
        <v>35</v>
      </c>
      <c r="B37" s="32">
        <v>5</v>
      </c>
      <c r="C37" s="7">
        <v>2.1055937423471952E-3</v>
      </c>
      <c r="D37" s="7">
        <v>1.0473681012765915E-2</v>
      </c>
      <c r="E37" s="7">
        <v>0.98952631898723409</v>
      </c>
      <c r="F37" s="35">
        <v>95257.04409451563</v>
      </c>
      <c r="G37" s="35">
        <v>997.69189406493388</v>
      </c>
      <c r="H37" s="35">
        <v>473829.24540455942</v>
      </c>
      <c r="I37" s="36">
        <v>4289406.9053150797</v>
      </c>
      <c r="J37" s="34">
        <v>0.98993804778419769</v>
      </c>
      <c r="K37" s="33">
        <v>45.029813239418374</v>
      </c>
    </row>
    <row r="38" spans="1:11" ht="13.5" customHeight="1" x14ac:dyDescent="0.2">
      <c r="A38" s="9">
        <f t="shared" si="7"/>
        <v>40</v>
      </c>
      <c r="B38" s="32">
        <v>5</v>
      </c>
      <c r="C38" s="7">
        <v>2.4765213407275809E-3</v>
      </c>
      <c r="D38" s="7">
        <v>1.2308914141042838E-2</v>
      </c>
      <c r="E38" s="7">
        <v>0.98769108585895715</v>
      </c>
      <c r="F38" s="35">
        <v>94259.352200450696</v>
      </c>
      <c r="G38" s="35">
        <v>1160.2302732256649</v>
      </c>
      <c r="H38" s="35">
        <v>468491.93428908591</v>
      </c>
      <c r="I38" s="36">
        <v>3815577.6599105205</v>
      </c>
      <c r="J38" s="34">
        <v>0.98873579212925855</v>
      </c>
      <c r="K38" s="33">
        <v>40.479565908710718</v>
      </c>
    </row>
    <row r="39" spans="1:11" ht="13.5" customHeight="1" x14ac:dyDescent="0.2">
      <c r="A39" s="9">
        <f t="shared" si="7"/>
        <v>45</v>
      </c>
      <c r="B39" s="32">
        <v>5</v>
      </c>
      <c r="C39" s="7">
        <v>3.2559154451141442E-3</v>
      </c>
      <c r="D39" s="7">
        <v>1.6154495818987456E-2</v>
      </c>
      <c r="E39" s="7">
        <v>0.98384550418101258</v>
      </c>
      <c r="F39" s="35">
        <v>93099.121927225031</v>
      </c>
      <c r="G39" s="35">
        <v>1503.9693759247602</v>
      </c>
      <c r="H39" s="35">
        <v>461919.0520385381</v>
      </c>
      <c r="I39" s="36">
        <v>3347085.7256214344</v>
      </c>
      <c r="J39" s="34">
        <v>0.98597012719008315</v>
      </c>
      <c r="K39" s="33">
        <v>35.951850633326373</v>
      </c>
    </row>
    <row r="40" spans="1:11" ht="13.5" customHeight="1" x14ac:dyDescent="0.2">
      <c r="A40" s="9">
        <f t="shared" si="7"/>
        <v>50</v>
      </c>
      <c r="B40" s="32">
        <v>5</v>
      </c>
      <c r="C40" s="7">
        <v>4.6559202898887051E-3</v>
      </c>
      <c r="D40" s="7">
        <v>2.3027124332145262E-2</v>
      </c>
      <c r="E40" s="7">
        <v>0.97697287566785473</v>
      </c>
      <c r="F40" s="35">
        <v>91595.152551300271</v>
      </c>
      <c r="G40" s="35">
        <v>2109.1729660206038</v>
      </c>
      <c r="H40" s="35">
        <v>453008.82203699008</v>
      </c>
      <c r="I40" s="36">
        <v>2885166.6735828961</v>
      </c>
      <c r="J40" s="34">
        <v>0.98071040810673327</v>
      </c>
      <c r="K40" s="33">
        <v>31.499119693773999</v>
      </c>
    </row>
    <row r="41" spans="1:11" ht="13.5" customHeight="1" x14ac:dyDescent="0.2">
      <c r="A41" s="9">
        <f t="shared" si="7"/>
        <v>55</v>
      </c>
      <c r="B41" s="32">
        <v>5</v>
      </c>
      <c r="C41" s="7">
        <v>6.9839327569650948E-3</v>
      </c>
      <c r="D41" s="7">
        <v>3.4356681845610533E-2</v>
      </c>
      <c r="E41" s="7">
        <v>0.96564331815438942</v>
      </c>
      <c r="F41" s="35">
        <v>89485.979585279667</v>
      </c>
      <c r="G41" s="35">
        <v>3074.4413302542525</v>
      </c>
      <c r="H41" s="35">
        <v>440216.34188675485</v>
      </c>
      <c r="I41" s="36">
        <v>2432157.8515459062</v>
      </c>
      <c r="J41" s="34">
        <v>0.97176107941405465</v>
      </c>
      <c r="K41" s="33">
        <v>27.179205757345176</v>
      </c>
    </row>
    <row r="42" spans="1:11" ht="13.5" customHeight="1" x14ac:dyDescent="0.2">
      <c r="A42" s="9">
        <f t="shared" si="7"/>
        <v>60</v>
      </c>
      <c r="B42" s="32">
        <v>5</v>
      </c>
      <c r="C42" s="7">
        <v>1.0718530312741472E-2</v>
      </c>
      <c r="D42" s="7">
        <v>5.2277172337505062E-2</v>
      </c>
      <c r="E42" s="7">
        <v>0.94772282766249494</v>
      </c>
      <c r="F42" s="35">
        <v>86411.538255025414</v>
      </c>
      <c r="G42" s="35">
        <v>4517.3508773068752</v>
      </c>
      <c r="H42" s="35">
        <v>421452.45154897316</v>
      </c>
      <c r="I42" s="36">
        <v>1991941.5096591513</v>
      </c>
      <c r="J42" s="34">
        <v>0.95737575243717632</v>
      </c>
      <c r="K42" s="33">
        <v>23.051800140165962</v>
      </c>
    </row>
    <row r="43" spans="1:11" ht="13.5" customHeight="1" x14ac:dyDescent="0.2">
      <c r="A43" s="9">
        <f t="shared" si="7"/>
        <v>65</v>
      </c>
      <c r="B43" s="32">
        <v>5</v>
      </c>
      <c r="C43" s="7">
        <v>1.6616427553640768E-2</v>
      </c>
      <c r="D43" s="7">
        <v>7.9948085098095978E-2</v>
      </c>
      <c r="E43" s="7">
        <v>0.92005191490190397</v>
      </c>
      <c r="F43" s="35">
        <v>81894.187377718539</v>
      </c>
      <c r="G43" s="35">
        <v>6547.2834615132597</v>
      </c>
      <c r="H43" s="35">
        <v>394024.73488224047</v>
      </c>
      <c r="I43" s="36">
        <v>1570489.0581101782</v>
      </c>
      <c r="J43" s="34">
        <v>0.93492097016893128</v>
      </c>
      <c r="K43" s="33">
        <v>19.177051612547913</v>
      </c>
    </row>
    <row r="44" spans="1:11" ht="13.5" customHeight="1" x14ac:dyDescent="0.2">
      <c r="A44" s="9">
        <f t="shared" si="7"/>
        <v>70</v>
      </c>
      <c r="B44" s="32">
        <v>5</v>
      </c>
      <c r="C44" s="7">
        <v>2.5860290693771739E-2</v>
      </c>
      <c r="D44" s="7">
        <v>0.12179842035148497</v>
      </c>
      <c r="E44" s="7">
        <v>0.87820157964851497</v>
      </c>
      <c r="F44" s="35">
        <v>75346.90391620528</v>
      </c>
      <c r="G44" s="35">
        <v>9177.1338753689197</v>
      </c>
      <c r="H44" s="35">
        <v>354873.57756497164</v>
      </c>
      <c r="I44" s="36">
        <v>1176464.3232279378</v>
      </c>
      <c r="J44" s="34">
        <v>0.90063781826039502</v>
      </c>
      <c r="K44" s="33">
        <v>15.613970343576506</v>
      </c>
    </row>
    <row r="45" spans="1:11" ht="13.5" customHeight="1" x14ac:dyDescent="0.2">
      <c r="A45" s="9">
        <f t="shared" si="7"/>
        <v>75</v>
      </c>
      <c r="B45" s="32">
        <v>5</v>
      </c>
      <c r="C45" s="7">
        <v>4.0288691490344829E-2</v>
      </c>
      <c r="D45" s="7">
        <v>0.18357391774904497</v>
      </c>
      <c r="E45" s="7">
        <v>0.81642608225095503</v>
      </c>
      <c r="F45" s="35">
        <v>66169.77004083636</v>
      </c>
      <c r="G45" s="35">
        <v>12147.043922949713</v>
      </c>
      <c r="H45" s="35">
        <v>301500.08534927841</v>
      </c>
      <c r="I45" s="36">
        <v>821590.74566296616</v>
      </c>
      <c r="J45" s="34">
        <v>0.84959857371764624</v>
      </c>
      <c r="K45" s="33">
        <v>12.416406240431625</v>
      </c>
    </row>
    <row r="46" spans="1:11" ht="13.5" customHeight="1" x14ac:dyDescent="0.2">
      <c r="A46" s="9">
        <f t="shared" si="7"/>
        <v>80</v>
      </c>
      <c r="B46" s="32">
        <v>5</v>
      </c>
      <c r="C46" s="7">
        <v>6.2754060931481656E-2</v>
      </c>
      <c r="D46" s="7">
        <v>0.27170956037490224</v>
      </c>
      <c r="E46" s="7">
        <v>0.72829043962509776</v>
      </c>
      <c r="F46" s="35">
        <v>54022.726117886647</v>
      </c>
      <c r="G46" s="35">
        <v>14678.491163744729</v>
      </c>
      <c r="H46" s="35">
        <v>233905.04050043094</v>
      </c>
      <c r="I46" s="36">
        <v>520090.66031368775</v>
      </c>
      <c r="J46" s="34">
        <v>0.77580422648789393</v>
      </c>
      <c r="K46" s="33">
        <v>9.6272568544349788</v>
      </c>
    </row>
    <row r="47" spans="1:11" ht="13.5" customHeight="1" x14ac:dyDescent="0.2">
      <c r="A47" s="9">
        <v>85</v>
      </c>
      <c r="B47" s="32">
        <v>5</v>
      </c>
      <c r="C47" s="7">
        <v>9.7591522992719337E-2</v>
      </c>
      <c r="D47" s="7">
        <v>0.3909403413071369</v>
      </c>
      <c r="E47" s="7">
        <v>0.60905965869286316</v>
      </c>
      <c r="F47" s="35">
        <v>39344.234954141917</v>
      </c>
      <c r="G47" s="35">
        <v>15381.248641440427</v>
      </c>
      <c r="H47" s="35">
        <v>157608.44968663846</v>
      </c>
      <c r="I47" s="36">
        <v>286185.61981325678</v>
      </c>
      <c r="J47" s="34">
        <v>0.67381382354754382</v>
      </c>
      <c r="K47" s="33">
        <v>7.2738895583259762</v>
      </c>
    </row>
    <row r="48" spans="1:11" ht="13.5" customHeight="1" x14ac:dyDescent="0.2">
      <c r="A48" s="9">
        <v>90</v>
      </c>
      <c r="B48" s="32">
        <v>5</v>
      </c>
      <c r="C48" s="7">
        <v>0.15140606250350197</v>
      </c>
      <c r="D48" s="7">
        <v>0.5397925486968369</v>
      </c>
      <c r="E48" s="7">
        <v>0.4602074513031631</v>
      </c>
      <c r="F48" s="35">
        <v>23962.986312701491</v>
      </c>
      <c r="G48" s="35">
        <v>12935.041456120556</v>
      </c>
      <c r="H48" s="35">
        <v>85432.784145095735</v>
      </c>
      <c r="I48" s="36">
        <v>128577.17012661835</v>
      </c>
      <c r="J48" s="34">
        <v>0.54205713154945434</v>
      </c>
      <c r="K48" s="33">
        <v>5.3656572035208532</v>
      </c>
    </row>
    <row r="49" spans="1:12" ht="13.5" customHeight="1" x14ac:dyDescent="0.2">
      <c r="A49" s="9">
        <v>95</v>
      </c>
      <c r="B49" s="32">
        <v>5</v>
      </c>
      <c r="C49" s="7">
        <v>0.23406741911260154</v>
      </c>
      <c r="D49" s="7">
        <v>0.70383338782057669</v>
      </c>
      <c r="E49" s="7">
        <v>0.29616661217942331</v>
      </c>
      <c r="F49" s="35">
        <v>11027.944856580934</v>
      </c>
      <c r="G49" s="35">
        <v>7761.8357891058631</v>
      </c>
      <c r="H49" s="35">
        <v>33160.684295715328</v>
      </c>
      <c r="I49" s="36">
        <v>43144.385981522617</v>
      </c>
      <c r="J49" s="34">
        <v>0.38814940455875235</v>
      </c>
      <c r="K49" s="33">
        <v>3.9122779940068502</v>
      </c>
    </row>
    <row r="50" spans="1:12" ht="13.5" customHeight="1" x14ac:dyDescent="0.2">
      <c r="A50" s="9" t="s">
        <v>3</v>
      </c>
      <c r="B50" s="32" t="s">
        <v>10</v>
      </c>
      <c r="C50" s="7">
        <v>0.32714409647457049</v>
      </c>
      <c r="D50" s="7">
        <v>1</v>
      </c>
      <c r="E50" s="7">
        <v>0</v>
      </c>
      <c r="F50" s="35">
        <v>3266.1090674750712</v>
      </c>
      <c r="G50" s="35">
        <v>3266.1090674750712</v>
      </c>
      <c r="H50" s="35">
        <v>9983.7016858072875</v>
      </c>
      <c r="I50" s="36">
        <v>9983.7016858072875</v>
      </c>
      <c r="J50" s="34">
        <v>0.23140210385849488</v>
      </c>
      <c r="K50" s="33">
        <v>3.0567569788860056</v>
      </c>
    </row>
    <row r="51" spans="1:12" ht="20.25" customHeight="1" x14ac:dyDescent="0.2">
      <c r="A51" s="45" t="s">
        <v>5</v>
      </c>
      <c r="B51" s="45"/>
      <c r="C51" s="45"/>
      <c r="D51" s="45"/>
      <c r="E51" s="45"/>
      <c r="F51" s="45"/>
      <c r="G51" s="45"/>
      <c r="H51" s="45"/>
      <c r="I51" s="45"/>
      <c r="J51" s="45"/>
      <c r="K51" s="45"/>
    </row>
    <row r="52" spans="1:12" ht="13.5" customHeight="1" x14ac:dyDescent="0.2">
      <c r="A52" s="6">
        <v>0</v>
      </c>
      <c r="B52" s="10">
        <v>1</v>
      </c>
      <c r="C52" s="7">
        <v>8.0876687501629779E-3</v>
      </c>
      <c r="D52" s="7">
        <v>8.0312181379209504E-3</v>
      </c>
      <c r="E52" s="7">
        <v>0.99196878186207904</v>
      </c>
      <c r="F52" s="35">
        <v>100000</v>
      </c>
      <c r="G52" s="35">
        <v>803.12181379209505</v>
      </c>
      <c r="H52" s="35">
        <v>99302.016267161176</v>
      </c>
      <c r="I52" s="36">
        <v>8212943.1995924357</v>
      </c>
      <c r="J52" s="34"/>
      <c r="K52" s="33">
        <v>82.129431995924364</v>
      </c>
      <c r="L52" s="30"/>
    </row>
    <row r="53" spans="1:12" ht="13.5" customHeight="1" x14ac:dyDescent="0.2">
      <c r="A53" s="6">
        <v>1</v>
      </c>
      <c r="B53" s="10">
        <v>4</v>
      </c>
      <c r="C53" s="7">
        <v>1.2215060430571518E-3</v>
      </c>
      <c r="D53" s="7">
        <v>4.8692915198005676E-3</v>
      </c>
      <c r="E53" s="7">
        <v>0.99513070848019947</v>
      </c>
      <c r="F53" s="35">
        <v>99196.878186207905</v>
      </c>
      <c r="G53" s="35">
        <v>483.01851774279203</v>
      </c>
      <c r="H53" s="35">
        <v>395428.67633622716</v>
      </c>
      <c r="I53" s="36">
        <v>8113641.1833252748</v>
      </c>
      <c r="J53" s="34">
        <v>0.98946138520677662</v>
      </c>
      <c r="K53" s="33">
        <v>81.793311762238261</v>
      </c>
    </row>
    <row r="54" spans="1:12" ht="13.5" customHeight="1" x14ac:dyDescent="0.2">
      <c r="A54" s="6">
        <v>5</v>
      </c>
      <c r="B54" s="10">
        <v>5</v>
      </c>
      <c r="C54" s="7">
        <v>2.2635253728298899E-4</v>
      </c>
      <c r="D54" s="7">
        <v>1.1310985138720555E-3</v>
      </c>
      <c r="E54" s="7">
        <v>0.99886890148612795</v>
      </c>
      <c r="F54" s="35">
        <v>98713.859668465113</v>
      </c>
      <c r="G54" s="35">
        <v>111.65509996957553</v>
      </c>
      <c r="H54" s="35">
        <v>493279.64824172843</v>
      </c>
      <c r="I54" s="36">
        <v>7718212.5069890479</v>
      </c>
      <c r="J54" s="34">
        <v>0.99706700153567551</v>
      </c>
      <c r="K54" s="33">
        <v>78.187728986699611</v>
      </c>
    </row>
    <row r="55" spans="1:12" ht="13.5" customHeight="1" x14ac:dyDescent="0.2">
      <c r="A55" s="9">
        <f t="shared" ref="A55:A69" si="8">+A54+5</f>
        <v>10</v>
      </c>
      <c r="B55" s="10">
        <v>5</v>
      </c>
      <c r="C55" s="7">
        <v>2.7713908465254098E-4</v>
      </c>
      <c r="D55" s="7">
        <v>1.3847920708879378E-3</v>
      </c>
      <c r="E55" s="7">
        <v>0.99861520792911207</v>
      </c>
      <c r="F55" s="35">
        <v>98602.204568495537</v>
      </c>
      <c r="G55" s="35">
        <v>136.54355105852301</v>
      </c>
      <c r="H55" s="35">
        <v>492689.62272034801</v>
      </c>
      <c r="I55" s="36">
        <v>7224932.8587473193</v>
      </c>
      <c r="J55" s="34">
        <v>0.99880387215754074</v>
      </c>
      <c r="K55" s="33">
        <v>73.273542821534065</v>
      </c>
    </row>
    <row r="56" spans="1:12" ht="13.5" customHeight="1" x14ac:dyDescent="0.2">
      <c r="A56" s="9">
        <f t="shared" si="8"/>
        <v>15</v>
      </c>
      <c r="B56" s="10">
        <v>5</v>
      </c>
      <c r="C56" s="7">
        <v>3.8958977623337627E-4</v>
      </c>
      <c r="D56" s="7">
        <v>1.9461469973460581E-3</v>
      </c>
      <c r="E56" s="7">
        <v>0.99805385300265392</v>
      </c>
      <c r="F56" s="35">
        <v>98465.661017437014</v>
      </c>
      <c r="G56" s="35">
        <v>191.62865053077985</v>
      </c>
      <c r="H56" s="35">
        <v>491872.89354325453</v>
      </c>
      <c r="I56" s="36">
        <v>6732243.2360269716</v>
      </c>
      <c r="J56" s="34">
        <v>0.9983423048925123</v>
      </c>
      <c r="K56" s="33">
        <v>68.371482671860363</v>
      </c>
    </row>
    <row r="57" spans="1:12" ht="13.5" customHeight="1" x14ac:dyDescent="0.2">
      <c r="A57" s="9">
        <f t="shared" si="8"/>
        <v>20</v>
      </c>
      <c r="B57" s="10">
        <v>5</v>
      </c>
      <c r="C57" s="7">
        <v>5.1843013792739992E-4</v>
      </c>
      <c r="D57" s="7">
        <v>2.5889361948968513E-3</v>
      </c>
      <c r="E57" s="7">
        <v>0.99741106380510314</v>
      </c>
      <c r="F57" s="35">
        <v>98274.032366906235</v>
      </c>
      <c r="G57" s="35">
        <v>254.42519941314822</v>
      </c>
      <c r="H57" s="35">
        <v>490760.81963579345</v>
      </c>
      <c r="I57" s="36">
        <v>6240370.342483717</v>
      </c>
      <c r="J57" s="34">
        <v>0.99773910308525005</v>
      </c>
      <c r="K57" s="33">
        <v>63.499687477820039</v>
      </c>
    </row>
    <row r="58" spans="1:12" ht="13.5" customHeight="1" x14ac:dyDescent="0.2">
      <c r="A58" s="9">
        <f t="shared" si="8"/>
        <v>25</v>
      </c>
      <c r="B58" s="10">
        <v>5</v>
      </c>
      <c r="C58" s="7">
        <v>6.6818743953281725E-4</v>
      </c>
      <c r="D58" s="7">
        <v>3.3355809510401003E-3</v>
      </c>
      <c r="E58" s="7">
        <v>0.99666441904895986</v>
      </c>
      <c r="F58" s="35">
        <v>98019.607167493086</v>
      </c>
      <c r="G58" s="35">
        <v>326.9523344963236</v>
      </c>
      <c r="H58" s="35">
        <v>489312.30243555887</v>
      </c>
      <c r="I58" s="36">
        <v>5749609.5228479235</v>
      </c>
      <c r="J58" s="34">
        <v>0.99704842533821347</v>
      </c>
      <c r="K58" s="33">
        <v>58.657749087110254</v>
      </c>
    </row>
    <row r="59" spans="1:12" ht="13.5" customHeight="1" x14ac:dyDescent="0.2">
      <c r="A59" s="9">
        <f t="shared" si="8"/>
        <v>30</v>
      </c>
      <c r="B59" s="10">
        <v>5</v>
      </c>
      <c r="C59" s="7">
        <v>8.5317771149456638E-4</v>
      </c>
      <c r="D59" s="7">
        <v>4.2571585472910159E-3</v>
      </c>
      <c r="E59" s="7">
        <v>0.99574284145270897</v>
      </c>
      <c r="F59" s="35">
        <v>97692.654832996763</v>
      </c>
      <c r="G59" s="35">
        <v>415.89312052984315</v>
      </c>
      <c r="H59" s="35">
        <v>487463.64904598403</v>
      </c>
      <c r="I59" s="36">
        <v>5260297.2204123642</v>
      </c>
      <c r="J59" s="34">
        <v>0.99622193560151018</v>
      </c>
      <c r="K59" s="33">
        <v>53.845370764104175</v>
      </c>
    </row>
    <row r="60" spans="1:12" ht="13.5" customHeight="1" x14ac:dyDescent="0.2">
      <c r="A60" s="9">
        <f t="shared" si="8"/>
        <v>35</v>
      </c>
      <c r="B60" s="10">
        <v>5</v>
      </c>
      <c r="C60" s="7">
        <v>1.0987733110448532E-3</v>
      </c>
      <c r="D60" s="7">
        <v>5.4794318297476698E-3</v>
      </c>
      <c r="E60" s="7">
        <v>0.99452056817025236</v>
      </c>
      <c r="F60" s="35">
        <v>97276.76171246692</v>
      </c>
      <c r="G60" s="35">
        <v>533.0213844220707</v>
      </c>
      <c r="H60" s="35">
        <v>485105.87130588951</v>
      </c>
      <c r="I60" s="36">
        <v>4772833.57136638</v>
      </c>
      <c r="J60" s="34">
        <v>0.9951631721776405</v>
      </c>
      <c r="K60" s="33">
        <v>49.064478374331998</v>
      </c>
    </row>
    <row r="61" spans="1:12" ht="13.5" customHeight="1" x14ac:dyDescent="0.2">
      <c r="A61" s="9">
        <f t="shared" si="8"/>
        <v>40</v>
      </c>
      <c r="B61" s="10">
        <v>5</v>
      </c>
      <c r="C61" s="7">
        <v>1.4486268347621816E-3</v>
      </c>
      <c r="D61" s="7">
        <v>7.2181810527338873E-3</v>
      </c>
      <c r="E61" s="7">
        <v>0.99278181894726614</v>
      </c>
      <c r="F61" s="35">
        <v>96743.740328044849</v>
      </c>
      <c r="G61" s="35">
        <v>698.31383340650063</v>
      </c>
      <c r="H61" s="35">
        <v>482052.25572888239</v>
      </c>
      <c r="I61" s="36">
        <v>4287727.7000604905</v>
      </c>
      <c r="J61" s="34">
        <v>0.99370525949565014</v>
      </c>
      <c r="K61" s="33">
        <v>44.320466476915094</v>
      </c>
    </row>
    <row r="62" spans="1:12" ht="13.5" customHeight="1" x14ac:dyDescent="0.2">
      <c r="A62" s="9">
        <f t="shared" si="8"/>
        <v>45</v>
      </c>
      <c r="B62" s="10">
        <v>5</v>
      </c>
      <c r="C62" s="7">
        <v>1.9777070427239671E-3</v>
      </c>
      <c r="D62" s="7">
        <v>9.8423656924683366E-3</v>
      </c>
      <c r="E62" s="7">
        <v>0.99015763430753168</v>
      </c>
      <c r="F62" s="35">
        <v>96045.426494638348</v>
      </c>
      <c r="G62" s="35">
        <v>945.31421064931783</v>
      </c>
      <c r="H62" s="35">
        <v>477984.9544082639</v>
      </c>
      <c r="I62" s="36">
        <v>3805675.4443316078</v>
      </c>
      <c r="J62" s="34">
        <v>0.99156253026039975</v>
      </c>
      <c r="K62" s="33">
        <v>39.623702900044449</v>
      </c>
    </row>
    <row r="63" spans="1:12" ht="13.5" customHeight="1" x14ac:dyDescent="0.2">
      <c r="A63" s="9">
        <f t="shared" si="8"/>
        <v>50</v>
      </c>
      <c r="B63" s="10">
        <v>5</v>
      </c>
      <c r="C63" s="7">
        <v>2.8145312158406174E-3</v>
      </c>
      <c r="D63" s="7">
        <v>1.3979937647894859E-2</v>
      </c>
      <c r="E63" s="7">
        <v>0.98602006235210515</v>
      </c>
      <c r="F63" s="35">
        <v>95100.11228398903</v>
      </c>
      <c r="G63" s="35">
        <v>1329.4936400379665</v>
      </c>
      <c r="H63" s="35">
        <v>472367.70107766811</v>
      </c>
      <c r="I63" s="36">
        <v>3327690.489923344</v>
      </c>
      <c r="J63" s="34">
        <v>0.98824805408875294</v>
      </c>
      <c r="K63" s="33">
        <v>34.991446487320196</v>
      </c>
    </row>
    <row r="64" spans="1:12" ht="13.5" customHeight="1" x14ac:dyDescent="0.2">
      <c r="A64" s="9">
        <f t="shared" si="8"/>
        <v>55</v>
      </c>
      <c r="B64" s="10">
        <v>5</v>
      </c>
      <c r="C64" s="7">
        <v>4.1796604902584553E-3</v>
      </c>
      <c r="D64" s="7">
        <v>2.0695658448068994E-2</v>
      </c>
      <c r="E64" s="7">
        <v>0.97930434155193102</v>
      </c>
      <c r="F64" s="35">
        <v>93770.618643951064</v>
      </c>
      <c r="G64" s="35">
        <v>1940.6446959193418</v>
      </c>
      <c r="H64" s="35">
        <v>464306.7781324361</v>
      </c>
      <c r="I64" s="36">
        <v>2855322.788845676</v>
      </c>
      <c r="J64" s="34">
        <v>0.98293506747637127</v>
      </c>
      <c r="K64" s="33">
        <v>30.450079461322467</v>
      </c>
    </row>
    <row r="65" spans="1:11" ht="13.5" customHeight="1" x14ac:dyDescent="0.2">
      <c r="A65" s="9">
        <f t="shared" si="8"/>
        <v>60</v>
      </c>
      <c r="B65" s="10">
        <v>5</v>
      </c>
      <c r="C65" s="7">
        <v>6.4511523771579463E-3</v>
      </c>
      <c r="D65" s="7">
        <v>3.1777499008081175E-2</v>
      </c>
      <c r="E65" s="7">
        <v>0.96822250099191887</v>
      </c>
      <c r="F65" s="35">
        <v>91829.973948031722</v>
      </c>
      <c r="G65" s="35">
        <v>2918.126906045698</v>
      </c>
      <c r="H65" s="35">
        <v>452341.95930297929</v>
      </c>
      <c r="I65" s="36">
        <v>2391016.0107132397</v>
      </c>
      <c r="J65" s="34">
        <v>0.97423079008757429</v>
      </c>
      <c r="K65" s="33">
        <v>26.037424469556747</v>
      </c>
    </row>
    <row r="66" spans="1:11" ht="13.5" customHeight="1" x14ac:dyDescent="0.2">
      <c r="A66" s="9">
        <f t="shared" si="8"/>
        <v>65</v>
      </c>
      <c r="B66" s="10">
        <v>5</v>
      </c>
      <c r="C66" s="7">
        <v>1.0278799613266937E-2</v>
      </c>
      <c r="D66" s="7">
        <v>5.0191021427576955E-2</v>
      </c>
      <c r="E66" s="7">
        <v>0.94980897857242308</v>
      </c>
      <c r="F66" s="35">
        <v>88911.847041986024</v>
      </c>
      <c r="G66" s="35">
        <v>4462.5764200497651</v>
      </c>
      <c r="H66" s="35">
        <v>434153.46032136655</v>
      </c>
      <c r="I66" s="36">
        <v>1938674.0514102604</v>
      </c>
      <c r="J66" s="34">
        <v>0.95979037847906112</v>
      </c>
      <c r="K66" s="33">
        <v>21.804451441603483</v>
      </c>
    </row>
    <row r="67" spans="1:11" ht="13.5" customHeight="1" x14ac:dyDescent="0.2">
      <c r="A67" s="9">
        <f t="shared" si="8"/>
        <v>70</v>
      </c>
      <c r="B67" s="10">
        <v>5</v>
      </c>
      <c r="C67" s="7">
        <v>1.6771175762927758E-2</v>
      </c>
      <c r="D67" s="7">
        <v>8.0686564480998896E-2</v>
      </c>
      <c r="E67" s="7">
        <v>0.91931343551900113</v>
      </c>
      <c r="F67" s="35">
        <v>84449.270621936259</v>
      </c>
      <c r="G67" s="35">
        <v>6813.9215194101853</v>
      </c>
      <c r="H67" s="35">
        <v>406287.64588301431</v>
      </c>
      <c r="I67" s="36">
        <v>1504520.5910888938</v>
      </c>
      <c r="J67" s="34">
        <v>0.93581574953306701</v>
      </c>
      <c r="K67" s="33">
        <v>17.815673007104511</v>
      </c>
    </row>
    <row r="68" spans="1:11" ht="13.5" customHeight="1" x14ac:dyDescent="0.2">
      <c r="A68" s="9">
        <f t="shared" si="8"/>
        <v>75</v>
      </c>
      <c r="B68" s="10">
        <v>5</v>
      </c>
      <c r="C68" s="7">
        <v>2.7818370906804082E-2</v>
      </c>
      <c r="D68" s="7">
        <v>0.13050934711176745</v>
      </c>
      <c r="E68" s="7">
        <v>0.86949065288823257</v>
      </c>
      <c r="F68" s="35">
        <v>77635.349102526074</v>
      </c>
      <c r="G68" s="35">
        <v>10132.138724164819</v>
      </c>
      <c r="H68" s="35">
        <v>364224.73329258128</v>
      </c>
      <c r="I68" s="36">
        <v>1098232.9452058794</v>
      </c>
      <c r="J68" s="34">
        <v>0.89647011663617127</v>
      </c>
      <c r="K68" s="33">
        <v>14.146042465211835</v>
      </c>
    </row>
    <row r="69" spans="1:11" ht="13.5" customHeight="1" x14ac:dyDescent="0.2">
      <c r="A69" s="9">
        <f t="shared" si="8"/>
        <v>80</v>
      </c>
      <c r="B69" s="10">
        <v>5</v>
      </c>
      <c r="C69" s="7">
        <v>4.6631474623192434E-2</v>
      </c>
      <c r="D69" s="7">
        <v>0.20965863243884497</v>
      </c>
      <c r="E69" s="7">
        <v>0.79034136756115503</v>
      </c>
      <c r="F69" s="35">
        <v>67503.210378361255</v>
      </c>
      <c r="G69" s="35">
        <v>14152.630773158868</v>
      </c>
      <c r="H69" s="35">
        <v>303499.53304114414</v>
      </c>
      <c r="I69" s="36">
        <v>734008.21191329823</v>
      </c>
      <c r="J69" s="34">
        <v>0.83327546237049022</v>
      </c>
      <c r="K69" s="33">
        <v>10.873678567272869</v>
      </c>
    </row>
    <row r="70" spans="1:11" ht="13.5" customHeight="1" x14ac:dyDescent="0.2">
      <c r="A70" s="9">
        <v>85</v>
      </c>
      <c r="B70" s="10">
        <v>5</v>
      </c>
      <c r="C70" s="7">
        <v>7.855998114189279E-2</v>
      </c>
      <c r="D70" s="7">
        <v>0.32893867075450367</v>
      </c>
      <c r="E70" s="7">
        <v>0.67106132924549633</v>
      </c>
      <c r="F70" s="35">
        <v>53350.579605202387</v>
      </c>
      <c r="G70" s="35">
        <v>17549.068739317605</v>
      </c>
      <c r="H70" s="35">
        <v>223384.32983609021</v>
      </c>
      <c r="I70" s="36">
        <v>430508.67887215409</v>
      </c>
      <c r="J70" s="34">
        <v>0.73602857835635271</v>
      </c>
      <c r="K70" s="33">
        <v>8.0694283371979303</v>
      </c>
    </row>
    <row r="71" spans="1:11" ht="13.5" customHeight="1" x14ac:dyDescent="0.2">
      <c r="A71" s="9">
        <v>90</v>
      </c>
      <c r="B71" s="10">
        <v>5</v>
      </c>
      <c r="C71" s="7">
        <v>0.13248113406321066</v>
      </c>
      <c r="D71" s="7">
        <v>0.49339619656958367</v>
      </c>
      <c r="E71" s="7">
        <v>0.50660380343041633</v>
      </c>
      <c r="F71" s="35">
        <v>35801.510865884782</v>
      </c>
      <c r="G71" s="35">
        <v>17664.329292672173</v>
      </c>
      <c r="H71" s="35">
        <v>133334.67755676064</v>
      </c>
      <c r="I71" s="36">
        <v>207124.34903606388</v>
      </c>
      <c r="J71" s="34">
        <v>0.59688465012114267</v>
      </c>
      <c r="K71" s="33">
        <v>5.7853521828161849</v>
      </c>
    </row>
    <row r="72" spans="1:11" ht="13.5" customHeight="1" x14ac:dyDescent="0.2">
      <c r="A72" s="9">
        <v>95</v>
      </c>
      <c r="B72" s="10">
        <v>5</v>
      </c>
      <c r="C72" s="7">
        <v>0.22269803152642173</v>
      </c>
      <c r="D72" s="7">
        <v>0.68808861444242875</v>
      </c>
      <c r="E72" s="7">
        <v>0.31191138555757125</v>
      </c>
      <c r="F72" s="35">
        <v>18137.181573212609</v>
      </c>
      <c r="G72" s="35">
        <v>12479.988138602614</v>
      </c>
      <c r="H72" s="35">
        <v>56039.957125179804</v>
      </c>
      <c r="I72" s="36">
        <v>73789.67147930323</v>
      </c>
      <c r="J72" s="34">
        <v>0.42029544115651057</v>
      </c>
      <c r="K72" s="33">
        <v>4.0684199571716029</v>
      </c>
    </row>
    <row r="73" spans="1:11" ht="13.5" customHeight="1" x14ac:dyDescent="0.2">
      <c r="A73" s="9" t="s">
        <v>3</v>
      </c>
      <c r="B73" s="32" t="s">
        <v>10</v>
      </c>
      <c r="C73" s="7">
        <v>0.3187202521541298</v>
      </c>
      <c r="D73" s="7">
        <v>1</v>
      </c>
      <c r="E73" s="7">
        <v>0</v>
      </c>
      <c r="F73" s="35">
        <v>5657.1934346099961</v>
      </c>
      <c r="G73" s="35">
        <v>5657.1934346099961</v>
      </c>
      <c r="H73" s="35">
        <v>17749.714354123429</v>
      </c>
      <c r="I73" s="36">
        <v>17749.714354123429</v>
      </c>
      <c r="J73" s="34">
        <v>0.24054469952616508</v>
      </c>
      <c r="K73" s="33">
        <v>3.1375477185441309</v>
      </c>
    </row>
    <row r="74" spans="1:11" ht="12.6" customHeight="1" x14ac:dyDescent="0.2">
      <c r="A74" s="12"/>
      <c r="B74" s="13"/>
      <c r="C74" s="13"/>
      <c r="D74" s="14"/>
      <c r="E74" s="14"/>
      <c r="F74" s="14"/>
      <c r="G74" s="14"/>
      <c r="H74" s="15"/>
      <c r="I74" s="28"/>
      <c r="J74" s="39"/>
      <c r="K74" s="39"/>
    </row>
    <row r="75" spans="1:11" ht="21" customHeight="1" x14ac:dyDescent="0.3">
      <c r="B75" s="40" t="s">
        <v>21</v>
      </c>
      <c r="C75" s="16" t="s">
        <v>8</v>
      </c>
      <c r="D75" s="17">
        <f>+G75*0.5122+J75*0.4878</f>
        <v>0.12910764418139067</v>
      </c>
      <c r="E75" s="42" t="s">
        <v>6</v>
      </c>
      <c r="F75" s="18" t="s">
        <v>8</v>
      </c>
      <c r="G75" s="19">
        <f>+(H29-F30)/G29</f>
        <v>0.127389483076842</v>
      </c>
      <c r="H75" s="42" t="s">
        <v>7</v>
      </c>
      <c r="I75" s="16" t="s">
        <v>8</v>
      </c>
      <c r="J75" s="17">
        <f>(H52-F53)/G52</f>
        <v>0.13091174856382165</v>
      </c>
      <c r="K75" s="2"/>
    </row>
    <row r="76" spans="1:11" ht="15.75" x14ac:dyDescent="0.2">
      <c r="B76" s="41"/>
      <c r="C76" s="20" t="s">
        <v>9</v>
      </c>
      <c r="D76" s="17">
        <f>+G76*0.5122+J76*0.4878</f>
        <v>1.2291972433617344</v>
      </c>
      <c r="E76" s="43"/>
      <c r="F76" s="21" t="s">
        <v>9</v>
      </c>
      <c r="G76" s="19">
        <f>+(H30-4*F31)/G30</f>
        <v>1.2695919643076761</v>
      </c>
      <c r="H76" s="43"/>
      <c r="I76" s="20" t="s">
        <v>9</v>
      </c>
      <c r="J76" s="17">
        <f>(H53-4*F54)/G53</f>
        <v>1.1867819582684356</v>
      </c>
      <c r="K76" s="2"/>
    </row>
    <row r="77" spans="1:11" ht="13.5" customHeight="1" x14ac:dyDescent="0.2">
      <c r="A77" s="22"/>
      <c r="B77" s="22"/>
      <c r="C77" s="22"/>
      <c r="D77" s="23"/>
      <c r="E77" s="23"/>
      <c r="F77" s="23"/>
      <c r="G77" s="23"/>
      <c r="H77" s="22"/>
      <c r="I77" s="22"/>
    </row>
    <row r="78" spans="1:11" x14ac:dyDescent="0.2">
      <c r="A78" s="24"/>
      <c r="B78" s="24"/>
      <c r="C78" s="24"/>
      <c r="D78" s="25"/>
      <c r="E78" s="25"/>
      <c r="F78" s="25"/>
      <c r="G78" s="25"/>
      <c r="H78" s="24"/>
      <c r="I78" s="24"/>
    </row>
    <row r="79" spans="1:11" x14ac:dyDescent="0.2">
      <c r="A79" s="5"/>
      <c r="B79" s="5"/>
      <c r="C79" s="5"/>
      <c r="D79" s="26"/>
      <c r="E79" s="26"/>
      <c r="F79" s="26"/>
      <c r="G79" s="26"/>
      <c r="H79" s="5"/>
      <c r="I79" s="5"/>
    </row>
    <row r="80" spans="1:11" x14ac:dyDescent="0.2">
      <c r="A80" s="5"/>
      <c r="B80" s="5"/>
      <c r="C80" s="5"/>
      <c r="D80" s="26"/>
      <c r="E80" s="26"/>
      <c r="F80" s="26"/>
      <c r="G80" s="26"/>
      <c r="H80" s="5"/>
      <c r="I80" s="5"/>
    </row>
    <row r="81" spans="1:9" x14ac:dyDescent="0.2">
      <c r="A81" s="5"/>
      <c r="B81" s="5"/>
      <c r="C81" s="5"/>
      <c r="D81" s="26"/>
      <c r="E81" s="26"/>
      <c r="F81" s="26"/>
      <c r="G81" s="26"/>
      <c r="H81" s="5"/>
      <c r="I81" s="5"/>
    </row>
    <row r="82" spans="1:9" x14ac:dyDescent="0.2">
      <c r="A82" s="5"/>
      <c r="B82" s="5"/>
      <c r="C82" s="5"/>
      <c r="D82" s="26"/>
      <c r="E82" s="26"/>
      <c r="F82" s="26"/>
      <c r="G82" s="26"/>
      <c r="H82" s="5"/>
      <c r="I82" s="5"/>
    </row>
    <row r="83" spans="1:9" x14ac:dyDescent="0.2">
      <c r="A83" s="5"/>
      <c r="B83" s="5"/>
      <c r="C83" s="5"/>
      <c r="D83" s="26"/>
      <c r="E83" s="26"/>
      <c r="F83" s="26"/>
      <c r="G83" s="26"/>
      <c r="H83" s="5"/>
      <c r="I83" s="5"/>
    </row>
    <row r="84" spans="1:9" x14ac:dyDescent="0.2">
      <c r="A84" s="5"/>
      <c r="B84" s="5"/>
      <c r="C84" s="5"/>
      <c r="D84" s="26"/>
      <c r="E84" s="26"/>
      <c r="F84" s="26"/>
      <c r="G84" s="26"/>
      <c r="H84" s="5"/>
      <c r="I84" s="5"/>
    </row>
    <row r="85" spans="1:9" x14ac:dyDescent="0.2">
      <c r="A85" s="5"/>
      <c r="B85" s="5"/>
      <c r="C85" s="5"/>
      <c r="D85" s="26"/>
      <c r="E85" s="26"/>
      <c r="F85" s="26"/>
      <c r="G85" s="26"/>
      <c r="H85" s="5"/>
      <c r="I85" s="5"/>
    </row>
    <row r="86" spans="1:9" x14ac:dyDescent="0.2">
      <c r="A86" s="5"/>
      <c r="B86" s="5"/>
      <c r="C86" s="5"/>
      <c r="D86" s="26"/>
      <c r="E86" s="26"/>
      <c r="F86" s="26"/>
      <c r="G86" s="26"/>
      <c r="H86" s="5"/>
      <c r="I86" s="5"/>
    </row>
    <row r="87" spans="1:9" x14ac:dyDescent="0.2">
      <c r="A87" s="5"/>
      <c r="B87" s="5"/>
      <c r="C87" s="5"/>
      <c r="D87" s="26"/>
      <c r="E87" s="26"/>
      <c r="F87" s="26"/>
      <c r="G87" s="26"/>
      <c r="H87" s="5"/>
      <c r="I87" s="5"/>
    </row>
    <row r="88" spans="1:9" x14ac:dyDescent="0.2">
      <c r="A88" s="5"/>
      <c r="B88" s="5"/>
      <c r="C88" s="5"/>
      <c r="D88" s="26"/>
      <c r="E88" s="26"/>
      <c r="F88" s="26"/>
      <c r="G88" s="26"/>
      <c r="H88" s="5"/>
      <c r="I88" s="5"/>
    </row>
    <row r="89" spans="1:9" x14ac:dyDescent="0.2">
      <c r="A89" s="5"/>
      <c r="B89" s="5"/>
      <c r="C89" s="5"/>
      <c r="D89" s="26"/>
      <c r="E89" s="26"/>
      <c r="F89" s="26"/>
      <c r="G89" s="26"/>
      <c r="H89" s="5"/>
      <c r="I89" s="5"/>
    </row>
    <row r="90" spans="1:9" x14ac:dyDescent="0.2">
      <c r="A90" s="5"/>
      <c r="B90" s="5"/>
      <c r="C90" s="5"/>
      <c r="D90" s="26"/>
      <c r="E90" s="26"/>
      <c r="F90" s="26"/>
      <c r="G90" s="26"/>
      <c r="H90" s="5"/>
      <c r="I90" s="5"/>
    </row>
    <row r="91" spans="1:9" x14ac:dyDescent="0.2">
      <c r="A91" s="5"/>
      <c r="B91" s="5"/>
      <c r="C91" s="5"/>
      <c r="D91" s="26"/>
      <c r="E91" s="26"/>
      <c r="F91" s="26"/>
      <c r="G91" s="26"/>
      <c r="H91" s="5"/>
      <c r="I91" s="5"/>
    </row>
    <row r="92" spans="1:9" x14ac:dyDescent="0.2">
      <c r="A92" s="5"/>
      <c r="B92" s="5"/>
      <c r="C92" s="5"/>
      <c r="D92" s="26"/>
      <c r="E92" s="26"/>
      <c r="F92" s="26"/>
      <c r="G92" s="26"/>
      <c r="H92" s="5"/>
      <c r="I92" s="5"/>
    </row>
    <row r="93" spans="1:9" x14ac:dyDescent="0.2">
      <c r="A93" s="5"/>
      <c r="B93" s="5"/>
      <c r="C93" s="5"/>
      <c r="D93" s="26"/>
      <c r="E93" s="26"/>
      <c r="F93" s="26"/>
      <c r="G93" s="26"/>
      <c r="H93" s="5"/>
      <c r="I93" s="5"/>
    </row>
    <row r="94" spans="1:9" x14ac:dyDescent="0.2">
      <c r="A94" s="5"/>
      <c r="B94" s="5"/>
      <c r="C94" s="5"/>
      <c r="D94" s="26"/>
      <c r="E94" s="26"/>
      <c r="F94" s="26"/>
      <c r="G94" s="26"/>
      <c r="H94" s="5"/>
      <c r="I94" s="5"/>
    </row>
    <row r="95" spans="1:9" x14ac:dyDescent="0.2">
      <c r="A95" s="5"/>
      <c r="B95" s="5"/>
      <c r="C95" s="5"/>
      <c r="D95" s="26"/>
      <c r="E95" s="26"/>
      <c r="F95" s="26"/>
      <c r="G95" s="26"/>
      <c r="H95" s="5"/>
      <c r="I95" s="5"/>
    </row>
    <row r="96" spans="1:9" x14ac:dyDescent="0.2">
      <c r="A96" s="5"/>
      <c r="B96" s="5"/>
      <c r="C96" s="5"/>
      <c r="D96" s="26"/>
      <c r="E96" s="26"/>
      <c r="F96" s="26"/>
      <c r="G96" s="26"/>
      <c r="H96" s="5"/>
      <c r="I96" s="5"/>
    </row>
    <row r="97" spans="1:9" x14ac:dyDescent="0.2">
      <c r="A97" s="5"/>
      <c r="B97" s="5"/>
      <c r="C97" s="5"/>
      <c r="D97" s="26"/>
      <c r="E97" s="26"/>
      <c r="F97" s="26"/>
      <c r="G97" s="26"/>
      <c r="H97" s="5"/>
      <c r="I97" s="5"/>
    </row>
    <row r="98" spans="1:9" x14ac:dyDescent="0.2">
      <c r="A98" s="5"/>
      <c r="B98" s="5"/>
      <c r="C98" s="5"/>
      <c r="D98" s="26"/>
      <c r="E98" s="26"/>
      <c r="F98" s="26"/>
      <c r="G98" s="26"/>
      <c r="H98" s="5"/>
      <c r="I98" s="5"/>
    </row>
    <row r="99" spans="1:9" x14ac:dyDescent="0.2">
      <c r="A99" s="5"/>
      <c r="B99" s="5"/>
      <c r="C99" s="5"/>
      <c r="D99" s="26"/>
      <c r="E99" s="26"/>
      <c r="F99" s="26"/>
      <c r="G99" s="26"/>
      <c r="H99" s="5"/>
      <c r="I99" s="5"/>
    </row>
    <row r="100" spans="1:9" x14ac:dyDescent="0.2">
      <c r="A100" s="5"/>
      <c r="B100" s="5"/>
      <c r="C100" s="5"/>
      <c r="D100" s="26"/>
      <c r="E100" s="26"/>
      <c r="F100" s="26"/>
      <c r="G100" s="26"/>
      <c r="H100" s="5"/>
      <c r="I100" s="5"/>
    </row>
    <row r="101" spans="1:9" x14ac:dyDescent="0.2">
      <c r="A101" s="5"/>
      <c r="B101" s="5"/>
      <c r="C101" s="5"/>
      <c r="D101" s="26"/>
      <c r="E101" s="26"/>
      <c r="F101" s="26"/>
      <c r="G101" s="26"/>
      <c r="H101" s="5"/>
      <c r="I101" s="5"/>
    </row>
    <row r="102" spans="1:9" x14ac:dyDescent="0.2">
      <c r="A102" s="5"/>
      <c r="B102" s="5"/>
      <c r="C102" s="5"/>
      <c r="D102" s="26"/>
      <c r="E102" s="26"/>
      <c r="F102" s="26"/>
      <c r="G102" s="26"/>
      <c r="H102" s="5"/>
      <c r="I102" s="5"/>
    </row>
    <row r="103" spans="1:9" x14ac:dyDescent="0.2">
      <c r="A103" s="5"/>
      <c r="B103" s="5"/>
      <c r="C103" s="5"/>
      <c r="D103" s="26"/>
      <c r="E103" s="26"/>
      <c r="F103" s="26"/>
      <c r="G103" s="26"/>
      <c r="H103" s="5"/>
      <c r="I103" s="5"/>
    </row>
    <row r="104" spans="1:9" x14ac:dyDescent="0.2">
      <c r="A104" s="5"/>
      <c r="B104" s="5"/>
      <c r="C104" s="5"/>
      <c r="D104" s="26"/>
      <c r="E104" s="26"/>
      <c r="F104" s="26"/>
      <c r="G104" s="26"/>
      <c r="H104" s="5"/>
      <c r="I104" s="5"/>
    </row>
    <row r="105" spans="1:9" x14ac:dyDescent="0.2">
      <c r="A105" s="5"/>
      <c r="B105" s="5"/>
      <c r="C105" s="5"/>
      <c r="D105" s="26"/>
      <c r="E105" s="26"/>
      <c r="F105" s="26"/>
      <c r="G105" s="26"/>
      <c r="H105" s="5"/>
      <c r="I105" s="5"/>
    </row>
    <row r="106" spans="1:9" x14ac:dyDescent="0.2">
      <c r="A106" s="5"/>
      <c r="B106" s="5"/>
      <c r="C106" s="5"/>
      <c r="D106" s="26"/>
      <c r="E106" s="26"/>
      <c r="F106" s="26"/>
      <c r="G106" s="26"/>
      <c r="H106" s="5"/>
      <c r="I106" s="5"/>
    </row>
    <row r="107" spans="1:9" x14ac:dyDescent="0.2">
      <c r="A107" s="5"/>
      <c r="B107" s="5"/>
      <c r="C107" s="5"/>
      <c r="D107" s="26"/>
      <c r="E107" s="26"/>
      <c r="F107" s="26"/>
      <c r="G107" s="26"/>
      <c r="H107" s="5"/>
      <c r="I107" s="5"/>
    </row>
    <row r="108" spans="1:9" x14ac:dyDescent="0.2">
      <c r="A108" s="5"/>
      <c r="B108" s="5"/>
      <c r="C108" s="5"/>
      <c r="D108" s="26"/>
      <c r="E108" s="26"/>
      <c r="F108" s="26"/>
      <c r="G108" s="26"/>
      <c r="H108" s="5"/>
      <c r="I108" s="5"/>
    </row>
    <row r="109" spans="1:9" x14ac:dyDescent="0.2">
      <c r="A109" s="5"/>
      <c r="B109" s="5"/>
      <c r="C109" s="5"/>
      <c r="D109" s="26"/>
      <c r="E109" s="26"/>
      <c r="F109" s="26"/>
      <c r="G109" s="26"/>
      <c r="H109" s="5"/>
      <c r="I109" s="5"/>
    </row>
    <row r="110" spans="1:9" x14ac:dyDescent="0.2">
      <c r="A110" s="5"/>
      <c r="B110" s="5"/>
      <c r="C110" s="5"/>
      <c r="D110" s="26"/>
      <c r="E110" s="26"/>
      <c r="F110" s="26"/>
      <c r="G110" s="26"/>
      <c r="H110" s="5"/>
      <c r="I110" s="5"/>
    </row>
    <row r="111" spans="1:9" x14ac:dyDescent="0.2">
      <c r="A111" s="5"/>
      <c r="B111" s="5"/>
      <c r="C111" s="5"/>
      <c r="D111" s="26"/>
      <c r="E111" s="26"/>
      <c r="F111" s="26"/>
      <c r="G111" s="26"/>
      <c r="H111" s="5"/>
      <c r="I111" s="5"/>
    </row>
    <row r="112" spans="1:9" x14ac:dyDescent="0.2">
      <c r="A112" s="5"/>
      <c r="B112" s="5"/>
      <c r="C112" s="5"/>
      <c r="D112" s="26"/>
      <c r="E112" s="26"/>
      <c r="F112" s="26"/>
      <c r="G112" s="26"/>
      <c r="H112" s="5"/>
      <c r="I112" s="5"/>
    </row>
    <row r="113" spans="1:9" x14ac:dyDescent="0.2">
      <c r="A113" s="5"/>
      <c r="B113" s="5"/>
      <c r="C113" s="5"/>
      <c r="D113" s="26"/>
      <c r="E113" s="26"/>
      <c r="F113" s="26"/>
      <c r="G113" s="26"/>
      <c r="H113" s="5"/>
      <c r="I113" s="5"/>
    </row>
    <row r="114" spans="1:9" x14ac:dyDescent="0.2">
      <c r="A114" s="5"/>
      <c r="B114" s="5"/>
      <c r="C114" s="5"/>
      <c r="D114" s="26"/>
      <c r="E114" s="26"/>
      <c r="F114" s="26"/>
      <c r="G114" s="26"/>
      <c r="H114" s="5"/>
      <c r="I114" s="5"/>
    </row>
    <row r="115" spans="1:9" x14ac:dyDescent="0.2">
      <c r="A115" s="5"/>
      <c r="B115" s="5"/>
      <c r="C115" s="5"/>
      <c r="D115" s="26"/>
      <c r="E115" s="26"/>
      <c r="F115" s="26"/>
      <c r="G115" s="26"/>
      <c r="H115" s="5"/>
      <c r="I115" s="5"/>
    </row>
    <row r="116" spans="1:9" x14ac:dyDescent="0.2">
      <c r="A116" s="5"/>
      <c r="B116" s="5"/>
      <c r="C116" s="5"/>
      <c r="D116" s="26"/>
      <c r="E116" s="26"/>
      <c r="F116" s="26"/>
      <c r="G116" s="26"/>
      <c r="H116" s="5"/>
      <c r="I116" s="5"/>
    </row>
    <row r="117" spans="1:9" x14ac:dyDescent="0.2">
      <c r="A117" s="5"/>
      <c r="B117" s="5"/>
      <c r="C117" s="5"/>
      <c r="D117" s="26"/>
      <c r="E117" s="26"/>
      <c r="F117" s="26"/>
      <c r="G117" s="26"/>
      <c r="H117" s="5"/>
      <c r="I117" s="5"/>
    </row>
    <row r="118" spans="1:9" x14ac:dyDescent="0.2">
      <c r="A118" s="5"/>
      <c r="B118" s="5"/>
      <c r="C118" s="5"/>
      <c r="D118" s="26"/>
      <c r="E118" s="26"/>
      <c r="F118" s="26"/>
      <c r="G118" s="26"/>
      <c r="H118" s="5"/>
      <c r="I118" s="5"/>
    </row>
    <row r="119" spans="1:9" x14ac:dyDescent="0.2">
      <c r="A119" s="5"/>
      <c r="B119" s="5"/>
      <c r="C119" s="5"/>
      <c r="D119" s="26"/>
      <c r="E119" s="26"/>
      <c r="F119" s="26"/>
      <c r="G119" s="26"/>
      <c r="H119" s="5"/>
      <c r="I119" s="5"/>
    </row>
    <row r="120" spans="1:9" x14ac:dyDescent="0.2">
      <c r="A120" s="5"/>
      <c r="B120" s="5"/>
      <c r="C120" s="5"/>
      <c r="D120" s="26"/>
      <c r="E120" s="26"/>
      <c r="F120" s="26"/>
      <c r="G120" s="26"/>
      <c r="H120" s="5"/>
      <c r="I120" s="5"/>
    </row>
    <row r="121" spans="1:9" x14ac:dyDescent="0.2">
      <c r="A121" s="5"/>
      <c r="B121" s="5"/>
      <c r="C121" s="5"/>
      <c r="D121" s="26"/>
      <c r="E121" s="26"/>
      <c r="F121" s="26"/>
      <c r="G121" s="26"/>
      <c r="H121" s="5"/>
      <c r="I121" s="5"/>
    </row>
    <row r="122" spans="1:9" x14ac:dyDescent="0.2">
      <c r="A122" s="5"/>
      <c r="B122" s="5"/>
      <c r="C122" s="5"/>
      <c r="D122" s="26"/>
      <c r="E122" s="26"/>
      <c r="F122" s="26"/>
      <c r="G122" s="26"/>
      <c r="H122" s="5"/>
      <c r="I122" s="5"/>
    </row>
    <row r="123" spans="1:9" x14ac:dyDescent="0.2">
      <c r="A123" s="5"/>
      <c r="B123" s="5"/>
      <c r="C123" s="5"/>
      <c r="D123" s="26"/>
      <c r="E123" s="26"/>
      <c r="F123" s="26"/>
      <c r="G123" s="26"/>
      <c r="H123" s="5"/>
      <c r="I123" s="5"/>
    </row>
    <row r="124" spans="1:9" x14ac:dyDescent="0.2">
      <c r="A124" s="5"/>
      <c r="B124" s="5"/>
      <c r="C124" s="5"/>
      <c r="D124" s="26"/>
      <c r="E124" s="26"/>
      <c r="F124" s="26"/>
      <c r="G124" s="26"/>
      <c r="H124" s="5"/>
      <c r="I124" s="5"/>
    </row>
    <row r="125" spans="1:9" x14ac:dyDescent="0.2">
      <c r="A125" s="5"/>
      <c r="B125" s="5"/>
      <c r="C125" s="5"/>
      <c r="D125" s="26"/>
      <c r="E125" s="26"/>
      <c r="F125" s="26"/>
      <c r="G125" s="26"/>
      <c r="H125" s="5"/>
      <c r="I125" s="5"/>
    </row>
    <row r="126" spans="1:9" x14ac:dyDescent="0.2">
      <c r="A126" s="5"/>
      <c r="B126" s="5"/>
      <c r="C126" s="5"/>
      <c r="D126" s="26"/>
      <c r="E126" s="26"/>
      <c r="F126" s="26"/>
      <c r="G126" s="26"/>
      <c r="H126" s="5"/>
      <c r="I126" s="5"/>
    </row>
    <row r="127" spans="1:9" x14ac:dyDescent="0.2">
      <c r="A127" s="5"/>
      <c r="B127" s="5"/>
      <c r="C127" s="5"/>
      <c r="D127" s="26"/>
      <c r="E127" s="26"/>
      <c r="F127" s="26"/>
      <c r="G127" s="26"/>
      <c r="H127" s="5"/>
      <c r="I127" s="5"/>
    </row>
    <row r="128" spans="1:9" x14ac:dyDescent="0.2">
      <c r="A128" s="5"/>
      <c r="B128" s="5"/>
      <c r="C128" s="5"/>
      <c r="D128" s="26"/>
      <c r="E128" s="26"/>
      <c r="F128" s="26"/>
      <c r="G128" s="26"/>
      <c r="H128" s="5"/>
      <c r="I128" s="5"/>
    </row>
    <row r="129" spans="1:9" x14ac:dyDescent="0.2">
      <c r="A129" s="5"/>
      <c r="B129" s="5"/>
      <c r="C129" s="5"/>
      <c r="D129" s="26"/>
      <c r="E129" s="26"/>
      <c r="F129" s="26"/>
      <c r="G129" s="26"/>
      <c r="H129" s="5"/>
      <c r="I129" s="5"/>
    </row>
    <row r="130" spans="1:9" x14ac:dyDescent="0.2">
      <c r="A130" s="5"/>
      <c r="B130" s="5"/>
      <c r="C130" s="5"/>
      <c r="D130" s="26"/>
      <c r="E130" s="26"/>
      <c r="F130" s="26"/>
      <c r="G130" s="26"/>
      <c r="H130" s="5"/>
      <c r="I130" s="5"/>
    </row>
    <row r="131" spans="1:9" x14ac:dyDescent="0.2">
      <c r="A131" s="5"/>
      <c r="B131" s="5"/>
      <c r="C131" s="5"/>
      <c r="D131" s="26"/>
      <c r="E131" s="26"/>
      <c r="F131" s="26"/>
      <c r="G131" s="26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31"/>
  <sheetViews>
    <sheetView showGridLines="0" view="pageBreakPreview" zoomScale="85" zoomScaleNormal="100" zoomScaleSheetLayoutView="85" workbookViewId="0">
      <selection activeCell="M52" sqref="M52"/>
    </sheetView>
  </sheetViews>
  <sheetFormatPr baseColWidth="10" defaultRowHeight="12.75" x14ac:dyDescent="0.2"/>
  <cols>
    <col min="1" max="3" width="12.28515625" style="4" customWidth="1"/>
    <col min="4" max="7" width="12.28515625" style="27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2" spans="1:11" ht="15" customHeight="1" x14ac:dyDescent="0.2">
      <c r="A2" s="44" t="s">
        <v>28</v>
      </c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1" x14ac:dyDescent="0.2">
      <c r="A3" s="46" t="s">
        <v>0</v>
      </c>
      <c r="B3" s="46"/>
      <c r="C3" s="46"/>
      <c r="D3" s="46"/>
      <c r="E3" s="46"/>
      <c r="F3" s="46"/>
      <c r="G3" s="46"/>
      <c r="H3" s="46"/>
      <c r="I3" s="46"/>
    </row>
    <row r="4" spans="1:11" ht="35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9" t="s">
        <v>20</v>
      </c>
    </row>
    <row r="5" spans="1:11" ht="20.25" customHeight="1" x14ac:dyDescent="0.2">
      <c r="A5" s="45" t="s">
        <v>2</v>
      </c>
      <c r="B5" s="45"/>
      <c r="C5" s="45"/>
      <c r="D5" s="45"/>
      <c r="E5" s="45"/>
      <c r="F5" s="45"/>
      <c r="G5" s="45"/>
      <c r="H5" s="45"/>
      <c r="I5" s="45"/>
      <c r="J5" s="45"/>
      <c r="K5" s="45"/>
    </row>
    <row r="6" spans="1:11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8.6458148936860574E-3</v>
      </c>
      <c r="D6" s="7">
        <f t="shared" si="0"/>
        <v>8.5803053619043692E-3</v>
      </c>
      <c r="E6" s="7">
        <f t="shared" si="0"/>
        <v>0.99141969463809554</v>
      </c>
      <c r="F6" s="35">
        <f t="shared" si="0"/>
        <v>100000</v>
      </c>
      <c r="G6" s="35">
        <f t="shared" si="0"/>
        <v>858.03053619043681</v>
      </c>
      <c r="H6" s="35">
        <f t="shared" si="0"/>
        <v>99249.527133522352</v>
      </c>
      <c r="I6" s="36">
        <f t="shared" si="0"/>
        <v>8046720.1514454652</v>
      </c>
      <c r="J6" s="34"/>
      <c r="K6" s="33">
        <f t="shared" ref="K6:K27" si="1">+K29*0.5122+K52*0.4878</f>
        <v>80.467201514454644</v>
      </c>
    </row>
    <row r="7" spans="1:11" ht="13.5" customHeight="1" x14ac:dyDescent="0.2">
      <c r="A7" s="6">
        <v>1</v>
      </c>
      <c r="B7" s="8">
        <f t="shared" si="0"/>
        <v>4</v>
      </c>
      <c r="C7" s="7">
        <f t="shared" si="0"/>
        <v>1.1084101852771671E-3</v>
      </c>
      <c r="D7" s="7">
        <f t="shared" si="0"/>
        <v>4.4200311234439561E-3</v>
      </c>
      <c r="E7" s="7">
        <f t="shared" si="0"/>
        <v>0.99557996887655598</v>
      </c>
      <c r="F7" s="35">
        <f t="shared" si="0"/>
        <v>99141.969463809568</v>
      </c>
      <c r="G7" s="35">
        <f t="shared" si="0"/>
        <v>438.22217355045296</v>
      </c>
      <c r="H7" s="35">
        <f t="shared" si="0"/>
        <v>395352.31198545621</v>
      </c>
      <c r="I7" s="36">
        <f t="shared" si="0"/>
        <v>7947470.6243119426</v>
      </c>
      <c r="J7" s="34">
        <f t="shared" ref="J7:J27" si="2">+J30*0.5122+J53*0.4878</f>
        <v>0.98920367823795696</v>
      </c>
      <c r="K7" s="33">
        <f t="shared" si="1"/>
        <v>80.160629152778839</v>
      </c>
    </row>
    <row r="8" spans="1:11" ht="13.5" customHeight="1" x14ac:dyDescent="0.2">
      <c r="A8" s="6">
        <v>5</v>
      </c>
      <c r="B8" s="8">
        <f t="shared" si="0"/>
        <v>5</v>
      </c>
      <c r="C8" s="7">
        <f t="shared" si="0"/>
        <v>2.1200704919364355E-4</v>
      </c>
      <c r="D8" s="7">
        <f t="shared" si="0"/>
        <v>1.0594330988777825E-3</v>
      </c>
      <c r="E8" s="7">
        <f t="shared" si="0"/>
        <v>0.99894056690112221</v>
      </c>
      <c r="F8" s="35">
        <f t="shared" si="0"/>
        <v>98703.747290259111</v>
      </c>
      <c r="G8" s="35">
        <f t="shared" si="0"/>
        <v>104.5701033801887</v>
      </c>
      <c r="H8" s="35">
        <f t="shared" si="0"/>
        <v>493238.39181926858</v>
      </c>
      <c r="I8" s="36">
        <f t="shared" si="0"/>
        <v>7552118.3123264862</v>
      </c>
      <c r="J8" s="34">
        <f t="shared" si="2"/>
        <v>0.99724333776860952</v>
      </c>
      <c r="K8" s="33">
        <f t="shared" si="1"/>
        <v>76.511392718272617</v>
      </c>
    </row>
    <row r="9" spans="1:11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2.8998524182118372E-4</v>
      </c>
      <c r="D9" s="7">
        <f t="shared" si="0"/>
        <v>1.4490024878553555E-3</v>
      </c>
      <c r="E9" s="7">
        <f t="shared" si="0"/>
        <v>0.99855099751214471</v>
      </c>
      <c r="F9" s="35">
        <f t="shared" si="0"/>
        <v>98599.177186878922</v>
      </c>
      <c r="G9" s="35">
        <f t="shared" si="0"/>
        <v>142.86035926835422</v>
      </c>
      <c r="H9" s="35">
        <f t="shared" si="0"/>
        <v>492682.97980810632</v>
      </c>
      <c r="I9" s="36">
        <f t="shared" si="0"/>
        <v>7058879.9205072178</v>
      </c>
      <c r="J9" s="34">
        <f t="shared" si="2"/>
        <v>0.99887394481045544</v>
      </c>
      <c r="K9" s="33">
        <f t="shared" si="1"/>
        <v>71.590080836024242</v>
      </c>
    </row>
    <row r="10" spans="1:11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6.0582896697669423E-4</v>
      </c>
      <c r="D10" s="7">
        <f t="shared" si="0"/>
        <v>3.0244422786556454E-3</v>
      </c>
      <c r="E10" s="7">
        <f t="shared" si="0"/>
        <v>0.99697555772134439</v>
      </c>
      <c r="F10" s="35">
        <f t="shared" si="0"/>
        <v>98456.316827610572</v>
      </c>
      <c r="G10" s="35">
        <f t="shared" si="0"/>
        <v>297.67839092231537</v>
      </c>
      <c r="H10" s="35">
        <f t="shared" si="0"/>
        <v>491610.20028476091</v>
      </c>
      <c r="I10" s="36">
        <f t="shared" si="0"/>
        <v>6566196.9406991117</v>
      </c>
      <c r="J10" s="34">
        <f t="shared" si="2"/>
        <v>0.99782213970572342</v>
      </c>
      <c r="K10" s="33">
        <f t="shared" si="1"/>
        <v>66.689550212867786</v>
      </c>
    </row>
    <row r="11" spans="1:11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9.4577558231467981E-4</v>
      </c>
      <c r="D11" s="7">
        <f t="shared" si="0"/>
        <v>4.7158852736647675E-3</v>
      </c>
      <c r="E11" s="7">
        <f t="shared" si="0"/>
        <v>0.99528411472633516</v>
      </c>
      <c r="F11" s="35">
        <f t="shared" si="0"/>
        <v>98158.638436688256</v>
      </c>
      <c r="G11" s="35">
        <f t="shared" si="0"/>
        <v>462.4626371885214</v>
      </c>
      <c r="H11" s="35">
        <f t="shared" si="0"/>
        <v>489692.04135711573</v>
      </c>
      <c r="I11" s="36">
        <f t="shared" si="0"/>
        <v>6074586.7404143512</v>
      </c>
      <c r="J11" s="34">
        <f t="shared" si="2"/>
        <v>0.99609589923335529</v>
      </c>
      <c r="K11" s="33">
        <f t="shared" si="1"/>
        <v>61.880927373305681</v>
      </c>
    </row>
    <row r="12" spans="1:11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1.1665295298048906E-3</v>
      </c>
      <c r="D12" s="7">
        <f t="shared" si="0"/>
        <v>5.8126026753591974E-3</v>
      </c>
      <c r="E12" s="7">
        <f t="shared" si="0"/>
        <v>0.9941873973246409</v>
      </c>
      <c r="F12" s="35">
        <f t="shared" si="0"/>
        <v>97696.175799499732</v>
      </c>
      <c r="G12" s="35">
        <f t="shared" si="0"/>
        <v>566.77759682872716</v>
      </c>
      <c r="H12" s="35">
        <f t="shared" si="0"/>
        <v>487094.04982096551</v>
      </c>
      <c r="I12" s="36">
        <f t="shared" si="0"/>
        <v>5584894.6990572345</v>
      </c>
      <c r="J12" s="34">
        <f t="shared" si="2"/>
        <v>0.99468699658978799</v>
      </c>
      <c r="K12" s="33">
        <f t="shared" si="1"/>
        <v>57.157020905284533</v>
      </c>
    </row>
    <row r="13" spans="1:11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1.3095321793336492E-3</v>
      </c>
      <c r="D13" s="7">
        <f t="shared" si="0"/>
        <v>6.5235049326879801E-3</v>
      </c>
      <c r="E13" s="7">
        <f t="shared" si="0"/>
        <v>0.99347649506731206</v>
      </c>
      <c r="F13" s="35">
        <f t="shared" si="0"/>
        <v>97129.398202671</v>
      </c>
      <c r="G13" s="35">
        <f t="shared" si="0"/>
        <v>631.96734530594449</v>
      </c>
      <c r="H13" s="35">
        <f t="shared" si="0"/>
        <v>484092.28137976443</v>
      </c>
      <c r="I13" s="36">
        <f t="shared" si="0"/>
        <v>5097800.6492362693</v>
      </c>
      <c r="J13" s="34">
        <f t="shared" si="2"/>
        <v>0.99382305260512216</v>
      </c>
      <c r="K13" s="33">
        <f t="shared" si="1"/>
        <v>52.471093360010229</v>
      </c>
    </row>
    <row r="14" spans="1:11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1.4899467634486687E-3</v>
      </c>
      <c r="D14" s="7">
        <f t="shared" si="0"/>
        <v>7.4202231837290598E-3</v>
      </c>
      <c r="E14" s="7">
        <f t="shared" si="0"/>
        <v>0.99257977681627096</v>
      </c>
      <c r="F14" s="35">
        <f t="shared" si="0"/>
        <v>96497.430857365049</v>
      </c>
      <c r="G14" s="35">
        <f t="shared" si="0"/>
        <v>714.01287509050167</v>
      </c>
      <c r="H14" s="35">
        <f t="shared" si="0"/>
        <v>480745.37383712252</v>
      </c>
      <c r="I14" s="36">
        <f t="shared" si="0"/>
        <v>4613708.3678565044</v>
      </c>
      <c r="J14" s="34">
        <f t="shared" si="2"/>
        <v>0.99306710230679363</v>
      </c>
      <c r="K14" s="33">
        <f t="shared" si="1"/>
        <v>47.794356862669645</v>
      </c>
    </row>
    <row r="15" spans="1:11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1.8240761660635275E-3</v>
      </c>
      <c r="D15" s="7">
        <f t="shared" si="0"/>
        <v>9.0780146308156034E-3</v>
      </c>
      <c r="E15" s="7">
        <f t="shared" si="0"/>
        <v>0.99092198536918441</v>
      </c>
      <c r="F15" s="35">
        <f t="shared" si="0"/>
        <v>95783.41798227455</v>
      </c>
      <c r="G15" s="35">
        <f t="shared" si="0"/>
        <v>867.00940025801458</v>
      </c>
      <c r="H15" s="35">
        <f t="shared" si="0"/>
        <v>476831.40071456169</v>
      </c>
      <c r="I15" s="36">
        <f t="shared" si="0"/>
        <v>4132962.9940193826</v>
      </c>
      <c r="J15" s="34">
        <f t="shared" si="2"/>
        <v>0.9918352800685718</v>
      </c>
      <c r="K15" s="33">
        <f t="shared" si="1"/>
        <v>43.128558219423944</v>
      </c>
    </row>
    <row r="16" spans="1:11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2.4320309900502735E-3</v>
      </c>
      <c r="D16" s="7">
        <f t="shared" si="4"/>
        <v>1.2086577280936608E-2</v>
      </c>
      <c r="E16" s="7">
        <f t="shared" si="4"/>
        <v>0.98791342271906335</v>
      </c>
      <c r="F16" s="35">
        <f t="shared" si="4"/>
        <v>94916.408582016535</v>
      </c>
      <c r="G16" s="35">
        <f t="shared" si="4"/>
        <v>1143.5317546141343</v>
      </c>
      <c r="H16" s="35">
        <f t="shared" si="4"/>
        <v>471865.87515569443</v>
      </c>
      <c r="I16" s="36">
        <f t="shared" si="4"/>
        <v>3656131.5933048204</v>
      </c>
      <c r="J16" s="34">
        <f t="shared" si="2"/>
        <v>0.98955487305054857</v>
      </c>
      <c r="K16" s="33">
        <f t="shared" si="1"/>
        <v>38.496068337186742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3.4720402282368643E-3</v>
      </c>
      <c r="D17" s="7">
        <f t="shared" si="4"/>
        <v>1.7211824945982362E-2</v>
      </c>
      <c r="E17" s="7">
        <f t="shared" si="4"/>
        <v>0.98278817505401772</v>
      </c>
      <c r="F17" s="35">
        <f t="shared" si="4"/>
        <v>93772.876827402419</v>
      </c>
      <c r="G17" s="35">
        <f t="shared" si="4"/>
        <v>1607.7220329491608</v>
      </c>
      <c r="H17" s="35">
        <f t="shared" si="4"/>
        <v>465078.46041310381</v>
      </c>
      <c r="I17" s="36">
        <f t="shared" si="4"/>
        <v>3184265.7181491256</v>
      </c>
      <c r="J17" s="34">
        <f t="shared" si="2"/>
        <v>0.98556497838329438</v>
      </c>
      <c r="K17" s="33">
        <f t="shared" si="1"/>
        <v>33.930414021941509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5.1894098538464457E-3</v>
      </c>
      <c r="D18" s="7">
        <f t="shared" si="4"/>
        <v>2.5617786530599762E-2</v>
      </c>
      <c r="E18" s="7">
        <f t="shared" si="4"/>
        <v>0.97438221346940024</v>
      </c>
      <c r="F18" s="35">
        <f t="shared" si="4"/>
        <v>92165.154794453236</v>
      </c>
      <c r="G18" s="35">
        <f t="shared" si="4"/>
        <v>2349.4565634690011</v>
      </c>
      <c r="H18" s="35">
        <f t="shared" si="4"/>
        <v>455318.60550877254</v>
      </c>
      <c r="I18" s="36">
        <f t="shared" si="4"/>
        <v>2719187.2577360221</v>
      </c>
      <c r="J18" s="34">
        <f t="shared" si="2"/>
        <v>0.97892240151862908</v>
      </c>
      <c r="K18" s="33">
        <f t="shared" si="1"/>
        <v>29.472214970735834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7.9811719552568255E-3</v>
      </c>
      <c r="D19" s="7">
        <f t="shared" si="4"/>
        <v>3.913416362045239E-2</v>
      </c>
      <c r="E19" s="7">
        <f t="shared" si="4"/>
        <v>0.9608658363795477</v>
      </c>
      <c r="F19" s="35">
        <f t="shared" si="4"/>
        <v>89815.698230984242</v>
      </c>
      <c r="G19" s="35">
        <f t="shared" si="4"/>
        <v>3492.8004363742211</v>
      </c>
      <c r="H19" s="35">
        <f t="shared" si="4"/>
        <v>440903.44479729596</v>
      </c>
      <c r="I19" s="36">
        <f t="shared" si="4"/>
        <v>2263868.652227249</v>
      </c>
      <c r="J19" s="34">
        <f t="shared" si="2"/>
        <v>0.96816344752688066</v>
      </c>
      <c r="K19" s="33">
        <f t="shared" si="1"/>
        <v>25.168753442718597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1.250586067762399E-2</v>
      </c>
      <c r="D20" s="7">
        <f t="shared" si="4"/>
        <v>6.0660797470170183E-2</v>
      </c>
      <c r="E20" s="7">
        <f t="shared" si="4"/>
        <v>0.93933920252982983</v>
      </c>
      <c r="F20" s="35">
        <f t="shared" si="4"/>
        <v>86322.897794610035</v>
      </c>
      <c r="G20" s="35">
        <f t="shared" si="4"/>
        <v>5194.8988190445625</v>
      </c>
      <c r="H20" s="35">
        <f t="shared" si="4"/>
        <v>419427.52679472527</v>
      </c>
      <c r="I20" s="36">
        <f t="shared" si="4"/>
        <v>1822965.2074299534</v>
      </c>
      <c r="J20" s="34">
        <f t="shared" si="2"/>
        <v>0.95094477936095401</v>
      </c>
      <c r="K20" s="33">
        <f t="shared" si="1"/>
        <v>21.074159884128207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1.9830049372126464E-2</v>
      </c>
      <c r="D21" s="7">
        <f t="shared" si="4"/>
        <v>9.4542687623686283E-2</v>
      </c>
      <c r="E21" s="7">
        <f t="shared" si="4"/>
        <v>0.90545731237631366</v>
      </c>
      <c r="F21" s="35">
        <f t="shared" si="4"/>
        <v>81127.998975565453</v>
      </c>
      <c r="G21" s="35">
        <f t="shared" si="4"/>
        <v>7595.6244768650231</v>
      </c>
      <c r="H21" s="35">
        <f t="shared" si="4"/>
        <v>387700.16579002014</v>
      </c>
      <c r="I21" s="36">
        <f t="shared" si="4"/>
        <v>1403537.6806352283</v>
      </c>
      <c r="J21" s="34">
        <f t="shared" si="2"/>
        <v>0.92368597595247781</v>
      </c>
      <c r="K21" s="33">
        <f t="shared" si="1"/>
        <v>17.249664775261465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3.1693954287746046E-2</v>
      </c>
      <c r="D22" s="7">
        <f t="shared" si="4"/>
        <v>0.1470167437321733</v>
      </c>
      <c r="E22" s="7">
        <f t="shared" si="4"/>
        <v>0.85298325626782667</v>
      </c>
      <c r="F22" s="35">
        <f t="shared" si="4"/>
        <v>73532.374498700432</v>
      </c>
      <c r="G22" s="35">
        <f t="shared" si="4"/>
        <v>10689.536828417422</v>
      </c>
      <c r="H22" s="35">
        <f t="shared" si="4"/>
        <v>342140.61493146804</v>
      </c>
      <c r="I22" s="36">
        <f t="shared" si="4"/>
        <v>1015837.5148452081</v>
      </c>
      <c r="J22" s="34">
        <f t="shared" si="2"/>
        <v>0.88125083981836971</v>
      </c>
      <c r="K22" s="33">
        <f t="shared" si="1"/>
        <v>13.759755943013104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5.0955451808795377E-2</v>
      </c>
      <c r="D23" s="7">
        <f t="shared" si="4"/>
        <v>0.22625168989844577</v>
      </c>
      <c r="E23" s="7">
        <f t="shared" si="4"/>
        <v>0.77374831010155432</v>
      </c>
      <c r="F23" s="35">
        <f t="shared" si="4"/>
        <v>62842.837670283021</v>
      </c>
      <c r="G23" s="35">
        <f t="shared" si="4"/>
        <v>14052.423190868791</v>
      </c>
      <c r="H23" s="35">
        <f t="shared" si="4"/>
        <v>280089.25469368545</v>
      </c>
      <c r="I23" s="36">
        <f t="shared" si="4"/>
        <v>673696.89991374011</v>
      </c>
      <c r="J23" s="34">
        <f t="shared" si="2"/>
        <v>0.81654378307712794</v>
      </c>
      <c r="K23" s="33">
        <f t="shared" si="1"/>
        <v>10.666214072260843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8.2096087890002972E-2</v>
      </c>
      <c r="D24" s="7">
        <f t="shared" si="4"/>
        <v>0.34013174446850392</v>
      </c>
      <c r="E24" s="7">
        <f t="shared" si="4"/>
        <v>0.65986825553149608</v>
      </c>
      <c r="F24" s="35">
        <f t="shared" si="4"/>
        <v>48790.414479414227</v>
      </c>
      <c r="G24" s="35">
        <f t="shared" si="4"/>
        <v>16424.449457949209</v>
      </c>
      <c r="H24" s="35">
        <f t="shared" si="4"/>
        <v>203000.50267732717</v>
      </c>
      <c r="I24" s="36">
        <f t="shared" si="4"/>
        <v>393607.6452200546</v>
      </c>
      <c r="J24" s="34">
        <f t="shared" si="2"/>
        <v>0.7217117690862207</v>
      </c>
      <c r="K24" s="33">
        <f t="shared" si="1"/>
        <v>8.0220659811276427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0.13237304623892091</v>
      </c>
      <c r="D25" s="7">
        <f t="shared" si="4"/>
        <v>0.49187003435140686</v>
      </c>
      <c r="E25" s="7">
        <f t="shared" si="4"/>
        <v>0.50812996564859314</v>
      </c>
      <c r="F25" s="35">
        <f t="shared" si="4"/>
        <v>32365.965021465017</v>
      </c>
      <c r="G25" s="35">
        <f t="shared" si="4"/>
        <v>15816.289554419411</v>
      </c>
      <c r="H25" s="35">
        <f t="shared" si="4"/>
        <v>120734.93731941044</v>
      </c>
      <c r="I25" s="36">
        <f t="shared" si="4"/>
        <v>190607.14254272747</v>
      </c>
      <c r="J25" s="34">
        <f t="shared" si="2"/>
        <v>0.59130119001827741</v>
      </c>
      <c r="K25" s="33">
        <f t="shared" si="1"/>
        <v>5.8605500705987845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0.2130644957832003</v>
      </c>
      <c r="D26" s="7">
        <f t="shared" si="5"/>
        <v>0.66959740802266232</v>
      </c>
      <c r="E26" s="7">
        <f t="shared" si="5"/>
        <v>0.33040259197733768</v>
      </c>
      <c r="F26" s="35">
        <f t="shared" si="5"/>
        <v>16549.675467045603</v>
      </c>
      <c r="G26" s="35">
        <f t="shared" si="5"/>
        <v>11068.53677360345</v>
      </c>
      <c r="H26" s="35">
        <f t="shared" si="5"/>
        <v>52103.544328132433</v>
      </c>
      <c r="I26" s="36">
        <f t="shared" si="5"/>
        <v>69872.205223317011</v>
      </c>
      <c r="J26" s="34">
        <f t="shared" si="2"/>
        <v>0.42932532938652335</v>
      </c>
      <c r="K26" s="33">
        <f t="shared" si="1"/>
        <v>4.2122485864176991</v>
      </c>
    </row>
    <row r="27" spans="1:11" ht="13.5" customHeight="1" x14ac:dyDescent="0.2">
      <c r="A27" s="9" t="s">
        <v>3</v>
      </c>
      <c r="B27" s="37" t="s">
        <v>10</v>
      </c>
      <c r="C27" s="7">
        <f t="shared" ref="C27:I27" si="6">+C50*0.5122+C73*0.4878</f>
        <v>0.30907121692233408</v>
      </c>
      <c r="D27" s="7">
        <f t="shared" si="6"/>
        <v>1</v>
      </c>
      <c r="E27" s="7">
        <f t="shared" si="6"/>
        <v>0</v>
      </c>
      <c r="F27" s="35">
        <f t="shared" si="6"/>
        <v>5481.1386934421535</v>
      </c>
      <c r="G27" s="35">
        <f t="shared" si="6"/>
        <v>5481.1386934421535</v>
      </c>
      <c r="H27" s="35">
        <f t="shared" si="6"/>
        <v>17768.660895184581</v>
      </c>
      <c r="I27" s="36">
        <f t="shared" si="6"/>
        <v>17768.660895184581</v>
      </c>
      <c r="J27" s="34">
        <f t="shared" si="2"/>
        <v>0.25380616014066515</v>
      </c>
      <c r="K27" s="33">
        <f t="shared" si="1"/>
        <v>3.2357366267027432</v>
      </c>
    </row>
    <row r="28" spans="1:11" ht="20.25" customHeight="1" x14ac:dyDescent="0.2">
      <c r="A28" s="45" t="s">
        <v>4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</row>
    <row r="29" spans="1:11" ht="13.5" customHeight="1" x14ac:dyDescent="0.2">
      <c r="A29" s="6">
        <v>0</v>
      </c>
      <c r="B29" s="32">
        <v>1</v>
      </c>
      <c r="C29" s="7">
        <v>9.4664254232223327E-3</v>
      </c>
      <c r="D29" s="7">
        <v>9.388515630632319E-3</v>
      </c>
      <c r="E29" s="7">
        <v>0.99061148436936763</v>
      </c>
      <c r="F29" s="35">
        <v>100000</v>
      </c>
      <c r="G29" s="35">
        <v>938.85156306323188</v>
      </c>
      <c r="H29" s="35">
        <v>99176.988260015321</v>
      </c>
      <c r="I29" s="36">
        <v>7820556.4723359542</v>
      </c>
      <c r="J29" s="34"/>
      <c r="K29" s="33">
        <v>78.205564723359544</v>
      </c>
    </row>
    <row r="30" spans="1:11" ht="13.5" customHeight="1" x14ac:dyDescent="0.2">
      <c r="A30" s="6">
        <v>1</v>
      </c>
      <c r="B30" s="32">
        <v>4</v>
      </c>
      <c r="C30" s="7">
        <v>1.0740284171993041E-3</v>
      </c>
      <c r="D30" s="7">
        <v>4.2835431303607291E-3</v>
      </c>
      <c r="E30" s="7">
        <v>0.99571645686963928</v>
      </c>
      <c r="F30" s="35">
        <v>99061.148436936768</v>
      </c>
      <c r="G30" s="35">
        <v>424.33270187268499</v>
      </c>
      <c r="H30" s="35">
        <v>395085.17193539295</v>
      </c>
      <c r="I30" s="36">
        <v>7721379.4840759393</v>
      </c>
      <c r="J30" s="34">
        <v>0.9885243203908165</v>
      </c>
      <c r="K30" s="33">
        <v>77.945588214045799</v>
      </c>
    </row>
    <row r="31" spans="1:11" ht="13.5" customHeight="1" x14ac:dyDescent="0.2">
      <c r="A31" s="6">
        <v>5</v>
      </c>
      <c r="B31" s="32">
        <v>5</v>
      </c>
      <c r="C31" s="7">
        <v>2.1176427111524796E-4</v>
      </c>
      <c r="D31" s="7">
        <v>1.0582020483760402E-3</v>
      </c>
      <c r="E31" s="7">
        <v>0.99894179795162397</v>
      </c>
      <c r="F31" s="35">
        <v>98636.815735064083</v>
      </c>
      <c r="G31" s="35">
        <v>104.37768045613484</v>
      </c>
      <c r="H31" s="35">
        <v>492895.61410163296</v>
      </c>
      <c r="I31" s="36">
        <v>7326294.3121405467</v>
      </c>
      <c r="J31" s="34">
        <v>0.99723517961958685</v>
      </c>
      <c r="K31" s="33">
        <v>74.275454428889745</v>
      </c>
    </row>
    <row r="32" spans="1:11" ht="13.5" customHeight="1" x14ac:dyDescent="0.2">
      <c r="A32" s="9">
        <f t="shared" ref="A32:A46" si="7">+A31+5</f>
        <v>10</v>
      </c>
      <c r="B32" s="32">
        <v>5</v>
      </c>
      <c r="C32" s="7">
        <v>3.1881755427819067E-4</v>
      </c>
      <c r="D32" s="7">
        <v>1.5930399051534969E-3</v>
      </c>
      <c r="E32" s="7">
        <v>0.99840696009484653</v>
      </c>
      <c r="F32" s="35">
        <v>98532.438054607948</v>
      </c>
      <c r="G32" s="35">
        <v>156.96610577305546</v>
      </c>
      <c r="H32" s="35">
        <v>492338.34105662681</v>
      </c>
      <c r="I32" s="36">
        <v>6833398.6980389142</v>
      </c>
      <c r="J32" s="34">
        <v>0.99886938932085678</v>
      </c>
      <c r="K32" s="33">
        <v>69.351767123145336</v>
      </c>
    </row>
    <row r="33" spans="1:11" ht="13.5" customHeight="1" x14ac:dyDescent="0.2">
      <c r="A33" s="9">
        <f t="shared" si="7"/>
        <v>15</v>
      </c>
      <c r="B33" s="32">
        <v>5</v>
      </c>
      <c r="C33" s="7">
        <v>8.350902013567502E-4</v>
      </c>
      <c r="D33" s="7">
        <v>4.1677770252141451E-3</v>
      </c>
      <c r="E33" s="7">
        <v>0.99583222297478591</v>
      </c>
      <c r="F33" s="35">
        <v>98375.471948834893</v>
      </c>
      <c r="G33" s="35">
        <v>410.00703183295263</v>
      </c>
      <c r="H33" s="35">
        <v>490973.34774952987</v>
      </c>
      <c r="I33" s="36">
        <v>6341060.356982287</v>
      </c>
      <c r="J33" s="34">
        <v>0.99722752994583463</v>
      </c>
      <c r="K33" s="33">
        <v>64.457737598252891</v>
      </c>
    </row>
    <row r="34" spans="1:11" ht="13.5" customHeight="1" x14ac:dyDescent="0.2">
      <c r="A34" s="9">
        <f t="shared" si="7"/>
        <v>20</v>
      </c>
      <c r="B34" s="32">
        <v>5</v>
      </c>
      <c r="C34" s="7">
        <v>1.3837691816073149E-3</v>
      </c>
      <c r="D34" s="7">
        <v>6.8961686475434852E-3</v>
      </c>
      <c r="E34" s="7">
        <v>0.9931038313524565</v>
      </c>
      <c r="F34" s="35">
        <v>97965.46491700194</v>
      </c>
      <c r="G34" s="35">
        <v>675.58636770265002</v>
      </c>
      <c r="H34" s="35">
        <v>488221.86292508966</v>
      </c>
      <c r="I34" s="36">
        <v>5850087.0092327567</v>
      </c>
      <c r="J34" s="34">
        <v>0.99439585705201272</v>
      </c>
      <c r="K34" s="33">
        <v>59.715809180194803</v>
      </c>
    </row>
    <row r="35" spans="1:11" ht="13.5" customHeight="1" x14ac:dyDescent="0.2">
      <c r="A35" s="9">
        <f t="shared" si="7"/>
        <v>25</v>
      </c>
      <c r="B35" s="32">
        <v>5</v>
      </c>
      <c r="C35" s="7">
        <v>1.6811269044021513E-3</v>
      </c>
      <c r="D35" s="7">
        <v>8.3709798383917768E-3</v>
      </c>
      <c r="E35" s="7">
        <v>0.99162902016160825</v>
      </c>
      <c r="F35" s="35">
        <v>97289.87854929929</v>
      </c>
      <c r="G35" s="35">
        <v>814.41161181576899</v>
      </c>
      <c r="H35" s="35">
        <v>484443.863032097</v>
      </c>
      <c r="I35" s="36">
        <v>5361865.1463076668</v>
      </c>
      <c r="J35" s="34">
        <v>0.99226171505233807</v>
      </c>
      <c r="K35" s="33">
        <v>55.11226066122255</v>
      </c>
    </row>
    <row r="36" spans="1:11" ht="13.5" customHeight="1" x14ac:dyDescent="0.2">
      <c r="A36" s="9">
        <f t="shared" si="7"/>
        <v>30</v>
      </c>
      <c r="B36" s="32">
        <v>5</v>
      </c>
      <c r="C36" s="7">
        <v>1.7952430286804339E-3</v>
      </c>
      <c r="D36" s="7">
        <v>8.9363559176611658E-3</v>
      </c>
      <c r="E36" s="7">
        <v>0.99106364408233882</v>
      </c>
      <c r="F36" s="35">
        <v>96475.466937483521</v>
      </c>
      <c r="G36" s="35">
        <v>862.13910987590498</v>
      </c>
      <c r="H36" s="35">
        <v>480235.31973250845</v>
      </c>
      <c r="I36" s="36">
        <v>4877421.2832755698</v>
      </c>
      <c r="J36" s="34">
        <v>0.99131262955165211</v>
      </c>
      <c r="K36" s="33">
        <v>50.556078535864025</v>
      </c>
    </row>
    <row r="37" spans="1:11" ht="13.5" customHeight="1" x14ac:dyDescent="0.2">
      <c r="A37" s="9">
        <f t="shared" si="7"/>
        <v>35</v>
      </c>
      <c r="B37" s="32">
        <v>5</v>
      </c>
      <c r="C37" s="7">
        <v>1.9282581446271845E-3</v>
      </c>
      <c r="D37" s="7">
        <v>9.5957497367966001E-3</v>
      </c>
      <c r="E37" s="7">
        <v>0.99040425026320345</v>
      </c>
      <c r="F37" s="35">
        <v>95613.327827607616</v>
      </c>
      <c r="G37" s="35">
        <v>917.48156533601286</v>
      </c>
      <c r="H37" s="35">
        <v>475808.47403261019</v>
      </c>
      <c r="I37" s="36">
        <v>4397185.9635430612</v>
      </c>
      <c r="J37" s="34">
        <v>0.99078192394852582</v>
      </c>
      <c r="K37" s="33">
        <v>45.989257600899101</v>
      </c>
    </row>
    <row r="38" spans="1:11" ht="13.5" customHeight="1" x14ac:dyDescent="0.2">
      <c r="A38" s="9">
        <f t="shared" si="7"/>
        <v>40</v>
      </c>
      <c r="B38" s="32">
        <v>5</v>
      </c>
      <c r="C38" s="7">
        <v>2.2682382674785047E-3</v>
      </c>
      <c r="D38" s="7">
        <v>1.1279354287665747E-2</v>
      </c>
      <c r="E38" s="7">
        <v>0.9887206457123342</v>
      </c>
      <c r="F38" s="35">
        <v>94695.846262271603</v>
      </c>
      <c r="G38" s="35">
        <v>1068.1079995624896</v>
      </c>
      <c r="H38" s="35">
        <v>470897.61903622921</v>
      </c>
      <c r="I38" s="36">
        <v>3921377.4895104514</v>
      </c>
      <c r="J38" s="34">
        <v>0.98967892489438003</v>
      </c>
      <c r="K38" s="33">
        <v>41.410237558358389</v>
      </c>
    </row>
    <row r="39" spans="1:11" ht="13.5" customHeight="1" x14ac:dyDescent="0.2">
      <c r="A39" s="9">
        <f t="shared" si="7"/>
        <v>45</v>
      </c>
      <c r="B39" s="32">
        <v>5</v>
      </c>
      <c r="C39" s="7">
        <v>2.9826478779017909E-3</v>
      </c>
      <c r="D39" s="7">
        <v>1.4808231705882335E-2</v>
      </c>
      <c r="E39" s="7">
        <v>0.9851917682941177</v>
      </c>
      <c r="F39" s="35">
        <v>93627.738262709114</v>
      </c>
      <c r="G39" s="35">
        <v>1386.4612422919017</v>
      </c>
      <c r="H39" s="35">
        <v>464842.41487709177</v>
      </c>
      <c r="I39" s="36">
        <v>3450479.8704742221</v>
      </c>
      <c r="J39" s="34">
        <v>0.98714114509321493</v>
      </c>
      <c r="K39" s="33">
        <v>36.853179778759113</v>
      </c>
    </row>
    <row r="40" spans="1:11" ht="13.5" customHeight="1" x14ac:dyDescent="0.2">
      <c r="A40" s="9">
        <f t="shared" si="7"/>
        <v>50</v>
      </c>
      <c r="B40" s="32">
        <v>5</v>
      </c>
      <c r="C40" s="7">
        <v>4.265806960626865E-3</v>
      </c>
      <c r="D40" s="7">
        <v>2.1116976025047932E-2</v>
      </c>
      <c r="E40" s="7">
        <v>0.97888302397495208</v>
      </c>
      <c r="F40" s="35">
        <v>92241.277020417212</v>
      </c>
      <c r="G40" s="35">
        <v>1947.8568353599549</v>
      </c>
      <c r="H40" s="35">
        <v>456620.9519883467</v>
      </c>
      <c r="I40" s="36">
        <v>2985637.4555971301</v>
      </c>
      <c r="J40" s="34">
        <v>0.98231344080139738</v>
      </c>
      <c r="K40" s="33">
        <v>32.367694290878823</v>
      </c>
    </row>
    <row r="41" spans="1:11" ht="13.5" customHeight="1" x14ac:dyDescent="0.2">
      <c r="A41" s="9">
        <f t="shared" si="7"/>
        <v>55</v>
      </c>
      <c r="B41" s="32">
        <v>5</v>
      </c>
      <c r="C41" s="7">
        <v>6.3997197333484522E-3</v>
      </c>
      <c r="D41" s="7">
        <v>3.1525457045635266E-2</v>
      </c>
      <c r="E41" s="7">
        <v>0.96847454295436475</v>
      </c>
      <c r="F41" s="35">
        <v>90293.420185057257</v>
      </c>
      <c r="G41" s="35">
        <v>2846.5413395475189</v>
      </c>
      <c r="H41" s="35">
        <v>444791.56246708881</v>
      </c>
      <c r="I41" s="36">
        <v>2529016.5036087832</v>
      </c>
      <c r="J41" s="34">
        <v>0.97409363396544324</v>
      </c>
      <c r="K41" s="33">
        <v>28.00886818137511</v>
      </c>
    </row>
    <row r="42" spans="1:11" ht="13.5" customHeight="1" x14ac:dyDescent="0.2">
      <c r="A42" s="9">
        <f t="shared" si="7"/>
        <v>60</v>
      </c>
      <c r="B42" s="32">
        <v>5</v>
      </c>
      <c r="C42" s="7">
        <v>9.821990936273263E-3</v>
      </c>
      <c r="D42" s="7">
        <v>4.8003907840842547E-2</v>
      </c>
      <c r="E42" s="7">
        <v>0.95199609215915748</v>
      </c>
      <c r="F42" s="35">
        <v>87446.878845509738</v>
      </c>
      <c r="G42" s="35">
        <v>4197.7919130691735</v>
      </c>
      <c r="H42" s="35">
        <v>427387.06849814428</v>
      </c>
      <c r="I42" s="36">
        <v>2084224.9411416943</v>
      </c>
      <c r="J42" s="34">
        <v>0.96087044935742838</v>
      </c>
      <c r="K42" s="33">
        <v>23.83418331972538</v>
      </c>
    </row>
    <row r="43" spans="1:11" ht="13.5" customHeight="1" x14ac:dyDescent="0.2">
      <c r="A43" s="9">
        <f t="shared" si="7"/>
        <v>65</v>
      </c>
      <c r="B43" s="32">
        <v>5</v>
      </c>
      <c r="C43" s="7">
        <v>1.523259592605024E-2</v>
      </c>
      <c r="D43" s="7">
        <v>7.3524057725388753E-2</v>
      </c>
      <c r="E43" s="7">
        <v>0.92647594227461127</v>
      </c>
      <c r="F43" s="35">
        <v>83249.086932440565</v>
      </c>
      <c r="G43" s="35">
        <v>6120.8106732066663</v>
      </c>
      <c r="H43" s="35">
        <v>401823.21535484801</v>
      </c>
      <c r="I43" s="36">
        <v>1656837.8726435502</v>
      </c>
      <c r="J43" s="34">
        <v>0.94018571213881441</v>
      </c>
      <c r="K43" s="33">
        <v>19.902174710794483</v>
      </c>
    </row>
    <row r="44" spans="1:11" ht="13.5" customHeight="1" x14ac:dyDescent="0.2">
      <c r="A44" s="9">
        <f t="shared" si="7"/>
        <v>70</v>
      </c>
      <c r="B44" s="32">
        <v>5</v>
      </c>
      <c r="C44" s="7">
        <v>2.3719506038837882E-2</v>
      </c>
      <c r="D44" s="7">
        <v>0.11226609112715921</v>
      </c>
      <c r="E44" s="7">
        <v>0.88773390887284076</v>
      </c>
      <c r="F44" s="35">
        <v>77128.276259233899</v>
      </c>
      <c r="G44" s="35">
        <v>8658.8900909998629</v>
      </c>
      <c r="H44" s="35">
        <v>365053.55873861606</v>
      </c>
      <c r="I44" s="36">
        <v>1255014.6572887022</v>
      </c>
      <c r="J44" s="34">
        <v>0.90849295110099382</v>
      </c>
      <c r="K44" s="33">
        <v>16.271784073982207</v>
      </c>
    </row>
    <row r="45" spans="1:11" ht="13.5" customHeight="1" x14ac:dyDescent="0.2">
      <c r="A45" s="9">
        <f t="shared" si="7"/>
        <v>75</v>
      </c>
      <c r="B45" s="32">
        <v>5</v>
      </c>
      <c r="C45" s="7">
        <v>3.6978599419945843E-2</v>
      </c>
      <c r="D45" s="7">
        <v>0.16976842429114297</v>
      </c>
      <c r="E45" s="7">
        <v>0.83023157570885697</v>
      </c>
      <c r="F45" s="35">
        <v>68469.386168234036</v>
      </c>
      <c r="G45" s="35">
        <v>11623.939801962872</v>
      </c>
      <c r="H45" s="35">
        <v>314342.34893420676</v>
      </c>
      <c r="I45" s="36">
        <v>889961.09855008626</v>
      </c>
      <c r="J45" s="34">
        <v>0.86108556240450373</v>
      </c>
      <c r="K45" s="33">
        <v>12.997941829993774</v>
      </c>
    </row>
    <row r="46" spans="1:11" ht="13.5" customHeight="1" x14ac:dyDescent="0.2">
      <c r="A46" s="9">
        <f t="shared" si="7"/>
        <v>80</v>
      </c>
      <c r="B46" s="32">
        <v>5</v>
      </c>
      <c r="C46" s="7">
        <v>5.7675096049418569E-2</v>
      </c>
      <c r="D46" s="7">
        <v>0.25259199801173271</v>
      </c>
      <c r="E46" s="7">
        <v>0.74740800198826729</v>
      </c>
      <c r="F46" s="35">
        <v>56845.446366271164</v>
      </c>
      <c r="G46" s="35">
        <v>14358.704875525225</v>
      </c>
      <c r="H46" s="35">
        <v>248958.49090952624</v>
      </c>
      <c r="I46" s="36">
        <v>575618.7496158795</v>
      </c>
      <c r="J46" s="34">
        <v>0.79199793395205031</v>
      </c>
      <c r="K46" s="33">
        <v>10.126030956059459</v>
      </c>
    </row>
    <row r="47" spans="1:11" ht="13.5" customHeight="1" x14ac:dyDescent="0.2">
      <c r="A47" s="9">
        <v>85</v>
      </c>
      <c r="B47" s="32">
        <v>5</v>
      </c>
      <c r="C47" s="7">
        <v>8.978836058859975E-2</v>
      </c>
      <c r="D47" s="7">
        <v>0.36592411444258471</v>
      </c>
      <c r="E47" s="7">
        <v>0.63407588555741534</v>
      </c>
      <c r="F47" s="35">
        <v>42486.741490745939</v>
      </c>
      <c r="G47" s="35">
        <v>15546.923255552229</v>
      </c>
      <c r="H47" s="35">
        <v>173150.76423754406</v>
      </c>
      <c r="I47" s="36">
        <v>326660.2587063532</v>
      </c>
      <c r="J47" s="34">
        <v>0.6955005374790314</v>
      </c>
      <c r="K47" s="33">
        <v>7.6885222835341054</v>
      </c>
    </row>
    <row r="48" spans="1:11" ht="13.5" customHeight="1" x14ac:dyDescent="0.2">
      <c r="A48" s="9">
        <v>90</v>
      </c>
      <c r="B48" s="32">
        <v>5</v>
      </c>
      <c r="C48" s="7">
        <v>0.13947753028617527</v>
      </c>
      <c r="D48" s="7">
        <v>0.51004600354394447</v>
      </c>
      <c r="E48" s="7">
        <v>0.48995399645605553</v>
      </c>
      <c r="F48" s="35">
        <v>26939.81823519371</v>
      </c>
      <c r="G48" s="35">
        <v>13740.546627060832</v>
      </c>
      <c r="H48" s="35">
        <v>98514.410162471642</v>
      </c>
      <c r="I48" s="36">
        <v>153509.49446880913</v>
      </c>
      <c r="J48" s="34">
        <v>0.56895163354474465</v>
      </c>
      <c r="K48" s="33">
        <v>5.6982379438725017</v>
      </c>
    </row>
    <row r="49" spans="1:12" ht="13.5" customHeight="1" x14ac:dyDescent="0.2">
      <c r="A49" s="9">
        <v>95</v>
      </c>
      <c r="B49" s="32">
        <v>5</v>
      </c>
      <c r="C49" s="7">
        <v>0.21592550630927743</v>
      </c>
      <c r="D49" s="7">
        <v>0.67331629652783254</v>
      </c>
      <c r="E49" s="7">
        <v>0.32668370347216746</v>
      </c>
      <c r="F49" s="35">
        <v>13199.271608132878</v>
      </c>
      <c r="G49" s="35">
        <v>8887.2846760529974</v>
      </c>
      <c r="H49" s="35">
        <v>41159.031315751265</v>
      </c>
      <c r="I49" s="36">
        <v>54995.084306337492</v>
      </c>
      <c r="J49" s="34">
        <v>0.41779706388000587</v>
      </c>
      <c r="K49" s="33">
        <v>4.1665241794442398</v>
      </c>
    </row>
    <row r="50" spans="1:12" ht="13.5" customHeight="1" x14ac:dyDescent="0.2">
      <c r="A50" s="9" t="s">
        <v>3</v>
      </c>
      <c r="B50" s="32" t="s">
        <v>10</v>
      </c>
      <c r="C50" s="7">
        <v>0.3116486280454166</v>
      </c>
      <c r="D50" s="7">
        <v>1</v>
      </c>
      <c r="E50" s="7">
        <v>0</v>
      </c>
      <c r="F50" s="35">
        <v>4311.9869320798798</v>
      </c>
      <c r="G50" s="35">
        <v>4311.9869320798798</v>
      </c>
      <c r="H50" s="35">
        <v>13836.052990586224</v>
      </c>
      <c r="I50" s="36">
        <v>13836.052990586224</v>
      </c>
      <c r="J50" s="34">
        <v>0.25158708573871197</v>
      </c>
      <c r="K50" s="33">
        <v>3.2087418650669304</v>
      </c>
    </row>
    <row r="51" spans="1:12" ht="20.25" customHeight="1" x14ac:dyDescent="0.2">
      <c r="A51" s="45" t="s">
        <v>5</v>
      </c>
      <c r="B51" s="45"/>
      <c r="C51" s="45"/>
      <c r="D51" s="45"/>
      <c r="E51" s="45"/>
      <c r="F51" s="45"/>
      <c r="G51" s="45"/>
      <c r="H51" s="45"/>
      <c r="I51" s="45"/>
      <c r="J51" s="45"/>
      <c r="K51" s="45"/>
    </row>
    <row r="52" spans="1:12" ht="13.5" customHeight="1" x14ac:dyDescent="0.2">
      <c r="A52" s="6">
        <v>0</v>
      </c>
      <c r="B52" s="10">
        <v>1</v>
      </c>
      <c r="C52" s="7">
        <v>7.784157014988885E-3</v>
      </c>
      <c r="D52" s="7">
        <v>7.7316680112638281E-3</v>
      </c>
      <c r="E52" s="7">
        <v>0.99226833198873621</v>
      </c>
      <c r="F52" s="35">
        <v>100000</v>
      </c>
      <c r="G52" s="35">
        <v>773.16680112638278</v>
      </c>
      <c r="H52" s="35">
        <v>99325.69443776652</v>
      </c>
      <c r="I52" s="36">
        <v>8284196.6509122364</v>
      </c>
      <c r="J52" s="34"/>
      <c r="K52" s="33">
        <v>82.841966509122358</v>
      </c>
      <c r="L52" s="30"/>
    </row>
    <row r="53" spans="1:12" ht="13.5" customHeight="1" x14ac:dyDescent="0.2">
      <c r="A53" s="6">
        <v>1</v>
      </c>
      <c r="B53" s="10">
        <v>4</v>
      </c>
      <c r="C53" s="7">
        <v>1.1445117465922175E-3</v>
      </c>
      <c r="D53" s="7">
        <v>4.5633463142131818E-3</v>
      </c>
      <c r="E53" s="7">
        <v>0.99543665368578682</v>
      </c>
      <c r="F53" s="35">
        <v>99226.833198873617</v>
      </c>
      <c r="G53" s="35">
        <v>452.80640354912612</v>
      </c>
      <c r="H53" s="35">
        <v>395632.8145144484</v>
      </c>
      <c r="I53" s="36">
        <v>8184870.95647447</v>
      </c>
      <c r="J53" s="34">
        <v>0.98991701790442976</v>
      </c>
      <c r="K53" s="33">
        <v>82.486467547241858</v>
      </c>
    </row>
    <row r="54" spans="1:12" ht="13.5" customHeight="1" x14ac:dyDescent="0.2">
      <c r="A54" s="6">
        <v>5</v>
      </c>
      <c r="B54" s="10">
        <v>5</v>
      </c>
      <c r="C54" s="7">
        <v>2.1226197115295929E-4</v>
      </c>
      <c r="D54" s="7">
        <v>1.0607257271413996E-3</v>
      </c>
      <c r="E54" s="7">
        <v>0.99893927427285856</v>
      </c>
      <c r="F54" s="35">
        <v>98774.026795324491</v>
      </c>
      <c r="G54" s="35">
        <v>104.77215139515465</v>
      </c>
      <c r="H54" s="35">
        <v>493598.31544979953</v>
      </c>
      <c r="I54" s="36">
        <v>7789238.1419600211</v>
      </c>
      <c r="J54" s="34">
        <v>0.99725190399232699</v>
      </c>
      <c r="K54" s="33">
        <v>78.859173759317954</v>
      </c>
    </row>
    <row r="55" spans="1:12" ht="13.5" customHeight="1" x14ac:dyDescent="0.2">
      <c r="A55" s="9">
        <f t="shared" ref="A55:A69" si="8">+A54+5</f>
        <v>10</v>
      </c>
      <c r="B55" s="10">
        <v>5</v>
      </c>
      <c r="C55" s="7">
        <v>2.5971072267301037E-4</v>
      </c>
      <c r="D55" s="7">
        <v>1.2977602468957244E-3</v>
      </c>
      <c r="E55" s="7">
        <v>0.99870223975310424</v>
      </c>
      <c r="F55" s="35">
        <v>98669.254643929336</v>
      </c>
      <c r="G55" s="35">
        <v>128.04903626772284</v>
      </c>
      <c r="H55" s="35">
        <v>493044.85756232479</v>
      </c>
      <c r="I55" s="36">
        <v>7295639.8265102217</v>
      </c>
      <c r="J55" s="34">
        <v>0.99887872816792256</v>
      </c>
      <c r="K55" s="33">
        <v>73.940356120437045</v>
      </c>
    </row>
    <row r="56" spans="1:12" ht="13.5" customHeight="1" x14ac:dyDescent="0.2">
      <c r="A56" s="9">
        <f t="shared" si="8"/>
        <v>15</v>
      </c>
      <c r="B56" s="10">
        <v>5</v>
      </c>
      <c r="C56" s="7">
        <v>3.6509997097533157E-4</v>
      </c>
      <c r="D56" s="7">
        <v>1.8239173561725307E-3</v>
      </c>
      <c r="E56" s="7">
        <v>0.99817608264382751</v>
      </c>
      <c r="F56" s="35">
        <v>98541.205607661614</v>
      </c>
      <c r="G56" s="35">
        <v>179.73101520597993</v>
      </c>
      <c r="H56" s="35">
        <v>492278.90850236104</v>
      </c>
      <c r="I56" s="36">
        <v>6802594.9689478967</v>
      </c>
      <c r="J56" s="34">
        <v>0.99844649214322867</v>
      </c>
      <c r="K56" s="33">
        <v>69.032999210829544</v>
      </c>
    </row>
    <row r="57" spans="1:12" ht="13.5" customHeight="1" x14ac:dyDescent="0.2">
      <c r="A57" s="9">
        <f t="shared" si="8"/>
        <v>20</v>
      </c>
      <c r="B57" s="10">
        <v>5</v>
      </c>
      <c r="C57" s="7">
        <v>4.8587332409883788E-4</v>
      </c>
      <c r="D57" s="7">
        <v>2.4265430348359858E-3</v>
      </c>
      <c r="E57" s="7">
        <v>0.99757345696516397</v>
      </c>
      <c r="F57" s="35">
        <v>98361.474592455634</v>
      </c>
      <c r="G57" s="35">
        <v>238.67835106851999</v>
      </c>
      <c r="H57" s="35">
        <v>491235.75884970231</v>
      </c>
      <c r="I57" s="36">
        <v>6310316.0604455359</v>
      </c>
      <c r="J57" s="34">
        <v>0.99788097837497802</v>
      </c>
      <c r="K57" s="33">
        <v>64.154345861438927</v>
      </c>
    </row>
    <row r="58" spans="1:12" ht="13.5" customHeight="1" x14ac:dyDescent="0.2">
      <c r="A58" s="9">
        <f t="shared" si="8"/>
        <v>25</v>
      </c>
      <c r="B58" s="10">
        <v>5</v>
      </c>
      <c r="C58" s="7">
        <v>6.2619173712609401E-4</v>
      </c>
      <c r="D58" s="7">
        <v>3.1262542069186747E-3</v>
      </c>
      <c r="E58" s="7">
        <v>0.9968737457930813</v>
      </c>
      <c r="F58" s="35">
        <v>98122.796241387114</v>
      </c>
      <c r="G58" s="35">
        <v>306.75680454426038</v>
      </c>
      <c r="H58" s="35">
        <v>489876.80027864984</v>
      </c>
      <c r="I58" s="36">
        <v>5819080.3015958332</v>
      </c>
      <c r="J58" s="34">
        <v>0.99723359192287897</v>
      </c>
      <c r="K58" s="33">
        <v>59.304061079553797</v>
      </c>
    </row>
    <row r="59" spans="1:12" ht="13.5" customHeight="1" x14ac:dyDescent="0.2">
      <c r="A59" s="9">
        <f t="shared" si="8"/>
        <v>30</v>
      </c>
      <c r="B59" s="10">
        <v>5</v>
      </c>
      <c r="C59" s="7">
        <v>7.9952583034754207E-4</v>
      </c>
      <c r="D59" s="7">
        <v>3.9899619345263038E-3</v>
      </c>
      <c r="E59" s="7">
        <v>0.99601003806547372</v>
      </c>
      <c r="F59" s="35">
        <v>97816.039436842853</v>
      </c>
      <c r="G59" s="35">
        <v>390.28227393912675</v>
      </c>
      <c r="H59" s="35">
        <v>488142.1701778876</v>
      </c>
      <c r="I59" s="36">
        <v>5329203.5013171835</v>
      </c>
      <c r="J59" s="34">
        <v>0.99645904827545306</v>
      </c>
      <c r="K59" s="33">
        <v>54.481898183560219</v>
      </c>
    </row>
    <row r="60" spans="1:12" ht="13.5" customHeight="1" x14ac:dyDescent="0.2">
      <c r="A60" s="9">
        <f t="shared" si="8"/>
        <v>35</v>
      </c>
      <c r="B60" s="10">
        <v>5</v>
      </c>
      <c r="C60" s="7">
        <v>1.0297108277380581E-3</v>
      </c>
      <c r="D60" s="7">
        <v>5.1358757042678166E-3</v>
      </c>
      <c r="E60" s="7">
        <v>0.99486412429573223</v>
      </c>
      <c r="F60" s="35">
        <v>97425.757162903727</v>
      </c>
      <c r="G60" s="35">
        <v>500.36657918285346</v>
      </c>
      <c r="H60" s="35">
        <v>485929.21983931854</v>
      </c>
      <c r="I60" s="36">
        <v>4841061.3311392963</v>
      </c>
      <c r="J60" s="34">
        <v>0.99546658642959973</v>
      </c>
      <c r="K60" s="33">
        <v>49.689748092433618</v>
      </c>
    </row>
    <row r="61" spans="1:12" ht="13.5" customHeight="1" x14ac:dyDescent="0.2">
      <c r="A61" s="9">
        <f t="shared" si="8"/>
        <v>40</v>
      </c>
      <c r="B61" s="10">
        <v>5</v>
      </c>
      <c r="C61" s="7">
        <v>1.3576968541636684E-3</v>
      </c>
      <c r="D61" s="7">
        <v>6.766562863208707E-3</v>
      </c>
      <c r="E61" s="7">
        <v>0.99323343713679124</v>
      </c>
      <c r="F61" s="35">
        <v>96925.390583720873</v>
      </c>
      <c r="G61" s="35">
        <v>655.85174842580454</v>
      </c>
      <c r="H61" s="35">
        <v>483061.99312055163</v>
      </c>
      <c r="I61" s="36">
        <v>4355132.1112999776</v>
      </c>
      <c r="J61" s="34">
        <v>0.99409949720719615</v>
      </c>
      <c r="K61" s="33">
        <v>44.932830139468585</v>
      </c>
    </row>
    <row r="62" spans="1:12" ht="13.5" customHeight="1" x14ac:dyDescent="0.2">
      <c r="A62" s="9">
        <f t="shared" si="8"/>
        <v>45</v>
      </c>
      <c r="B62" s="10">
        <v>5</v>
      </c>
      <c r="C62" s="7">
        <v>1.8538719700471017E-3</v>
      </c>
      <c r="D62" s="7">
        <v>9.2287843402699393E-3</v>
      </c>
      <c r="E62" s="7">
        <v>0.99077121565973003</v>
      </c>
      <c r="F62" s="35">
        <v>96269.538835295069</v>
      </c>
      <c r="G62" s="35">
        <v>888.45081244817993</v>
      </c>
      <c r="H62" s="35">
        <v>479240.65243060282</v>
      </c>
      <c r="I62" s="36">
        <v>3872070.1181794256</v>
      </c>
      <c r="J62" s="34">
        <v>0.99208933688766698</v>
      </c>
      <c r="K62" s="33">
        <v>40.221135003087994</v>
      </c>
    </row>
    <row r="63" spans="1:12" ht="13.5" customHeight="1" x14ac:dyDescent="0.2">
      <c r="A63" s="9">
        <f t="shared" si="8"/>
        <v>50</v>
      </c>
      <c r="B63" s="10">
        <v>5</v>
      </c>
      <c r="C63" s="7">
        <v>2.6385688868466261E-3</v>
      </c>
      <c r="D63" s="7">
        <v>1.3111336256565831E-2</v>
      </c>
      <c r="E63" s="7">
        <v>0.9868886637434342</v>
      </c>
      <c r="F63" s="35">
        <v>95381.088022846889</v>
      </c>
      <c r="G63" s="35">
        <v>1250.5735175846494</v>
      </c>
      <c r="H63" s="35">
        <v>473959.01763975527</v>
      </c>
      <c r="I63" s="36">
        <v>3392829.4657488228</v>
      </c>
      <c r="J63" s="34">
        <v>0.9889791595014733</v>
      </c>
      <c r="K63" s="33">
        <v>35.571301775632179</v>
      </c>
    </row>
    <row r="64" spans="1:12" ht="13.5" customHeight="1" x14ac:dyDescent="0.2">
      <c r="A64" s="9">
        <f t="shared" si="8"/>
        <v>55</v>
      </c>
      <c r="B64" s="10">
        <v>5</v>
      </c>
      <c r="C64" s="7">
        <v>3.9185596687686935E-3</v>
      </c>
      <c r="D64" s="7">
        <v>1.9414611381355834E-2</v>
      </c>
      <c r="E64" s="7">
        <v>0.98058538861864419</v>
      </c>
      <c r="F64" s="35">
        <v>94130.514505262239</v>
      </c>
      <c r="G64" s="35">
        <v>1827.5073582467448</v>
      </c>
      <c r="H64" s="35">
        <v>466372.21650908078</v>
      </c>
      <c r="I64" s="36">
        <v>2918870.4481090675</v>
      </c>
      <c r="J64" s="34">
        <v>0.98399270644019898</v>
      </c>
      <c r="K64" s="33">
        <v>31.008759098473767</v>
      </c>
    </row>
    <row r="65" spans="1:11" ht="13.5" customHeight="1" x14ac:dyDescent="0.2">
      <c r="A65" s="9">
        <f t="shared" si="8"/>
        <v>60</v>
      </c>
      <c r="B65" s="10">
        <v>5</v>
      </c>
      <c r="C65" s="7">
        <v>6.0482742880230839E-3</v>
      </c>
      <c r="D65" s="7">
        <v>2.9820750357467892E-2</v>
      </c>
      <c r="E65" s="7">
        <v>0.9701792496425321</v>
      </c>
      <c r="F65" s="35">
        <v>92303.007147015494</v>
      </c>
      <c r="G65" s="35">
        <v>2752.5449333747238</v>
      </c>
      <c r="H65" s="35">
        <v>455095.91699989029</v>
      </c>
      <c r="I65" s="36">
        <v>2452498.2315999866</v>
      </c>
      <c r="J65" s="34">
        <v>0.97582124511276302</v>
      </c>
      <c r="K65" s="33">
        <v>26.570079430822584</v>
      </c>
    </row>
    <row r="66" spans="1:11" ht="13.5" customHeight="1" x14ac:dyDescent="0.2">
      <c r="A66" s="9">
        <f t="shared" si="8"/>
        <v>65</v>
      </c>
      <c r="B66" s="10">
        <v>5</v>
      </c>
      <c r="C66" s="7">
        <v>9.6427327681448509E-3</v>
      </c>
      <c r="D66" s="7">
        <v>4.7154110502718442E-2</v>
      </c>
      <c r="E66" s="7">
        <v>0.95284588949728155</v>
      </c>
      <c r="F66" s="35">
        <v>89550.462213640771</v>
      </c>
      <c r="G66" s="35">
        <v>4222.6723907915293</v>
      </c>
      <c r="H66" s="35">
        <v>437912.41469858983</v>
      </c>
      <c r="I66" s="36">
        <v>1997402.3146000963</v>
      </c>
      <c r="J66" s="34">
        <v>0.96224202050728436</v>
      </c>
      <c r="K66" s="33">
        <v>22.304768342064929</v>
      </c>
    </row>
    <row r="67" spans="1:11" ht="13.5" customHeight="1" x14ac:dyDescent="0.2">
      <c r="A67" s="9">
        <f t="shared" si="8"/>
        <v>70</v>
      </c>
      <c r="B67" s="10">
        <v>5</v>
      </c>
      <c r="C67" s="7">
        <v>1.5746040137420463E-2</v>
      </c>
      <c r="D67" s="7">
        <v>7.5932750611634556E-2</v>
      </c>
      <c r="E67" s="7">
        <v>0.92406724938836549</v>
      </c>
      <c r="F67" s="35">
        <v>85327.789822849241</v>
      </c>
      <c r="G67" s="35">
        <v>6479.1737848603807</v>
      </c>
      <c r="H67" s="35">
        <v>411479.56745408161</v>
      </c>
      <c r="I67" s="36">
        <v>1559489.8999015065</v>
      </c>
      <c r="J67" s="34">
        <v>0.93963896350665999</v>
      </c>
      <c r="K67" s="33">
        <v>18.276459558359534</v>
      </c>
    </row>
    <row r="68" spans="1:11" ht="13.5" customHeight="1" x14ac:dyDescent="0.2">
      <c r="A68" s="9">
        <f t="shared" si="8"/>
        <v>75</v>
      </c>
      <c r="B68" s="10">
        <v>5</v>
      </c>
      <c r="C68" s="7">
        <v>2.6144968562627682E-2</v>
      </c>
      <c r="D68" s="7">
        <v>0.12312701273113955</v>
      </c>
      <c r="E68" s="7">
        <v>0.87687298726886043</v>
      </c>
      <c r="F68" s="35">
        <v>78848.616037988861</v>
      </c>
      <c r="G68" s="35">
        <v>9708.3945507421886</v>
      </c>
      <c r="H68" s="35">
        <v>371329.36409874394</v>
      </c>
      <c r="I68" s="36">
        <v>1148010.332447425</v>
      </c>
      <c r="J68" s="34">
        <v>0.90242479449524993</v>
      </c>
      <c r="K68" s="33">
        <v>14.559676379028891</v>
      </c>
    </row>
    <row r="69" spans="1:11" ht="13.5" customHeight="1" x14ac:dyDescent="0.2">
      <c r="A69" s="9">
        <f t="shared" si="8"/>
        <v>80</v>
      </c>
      <c r="B69" s="10">
        <v>5</v>
      </c>
      <c r="C69" s="7">
        <v>4.3899687602056543E-2</v>
      </c>
      <c r="D69" s="7">
        <v>0.19859382639777834</v>
      </c>
      <c r="E69" s="7">
        <v>0.80140617360222166</v>
      </c>
      <c r="F69" s="35">
        <v>69140.221487246672</v>
      </c>
      <c r="G69" s="35">
        <v>13730.82114314221</v>
      </c>
      <c r="H69" s="35">
        <v>312777.19485409209</v>
      </c>
      <c r="I69" s="36">
        <v>776680.968348681</v>
      </c>
      <c r="J69" s="34">
        <v>0.84231742785339847</v>
      </c>
      <c r="K69" s="33">
        <v>11.233417418136915</v>
      </c>
    </row>
    <row r="70" spans="1:11" ht="13.5" customHeight="1" x14ac:dyDescent="0.2">
      <c r="A70" s="9">
        <v>85</v>
      </c>
      <c r="B70" s="10">
        <v>5</v>
      </c>
      <c r="C70" s="7">
        <v>7.4019043863309111E-2</v>
      </c>
      <c r="D70" s="7">
        <v>0.31304922724684714</v>
      </c>
      <c r="E70" s="7">
        <v>0.68695077275315286</v>
      </c>
      <c r="F70" s="35">
        <v>55409.400344104462</v>
      </c>
      <c r="G70" s="35">
        <v>17345.869959933087</v>
      </c>
      <c r="H70" s="35">
        <v>234343.33996485668</v>
      </c>
      <c r="I70" s="36">
        <v>463903.77349458897</v>
      </c>
      <c r="J70" s="34">
        <v>0.74923409960939091</v>
      </c>
      <c r="K70" s="33">
        <v>8.3722937013150354</v>
      </c>
    </row>
    <row r="71" spans="1:11" ht="13.5" customHeight="1" x14ac:dyDescent="0.2">
      <c r="A71" s="9">
        <v>90</v>
      </c>
      <c r="B71" s="10">
        <v>5</v>
      </c>
      <c r="C71" s="7">
        <v>0.12491319234592441</v>
      </c>
      <c r="D71" s="7">
        <v>0.47278489408814783</v>
      </c>
      <c r="E71" s="7">
        <v>0.52721510591185217</v>
      </c>
      <c r="F71" s="35">
        <v>38063.530384171376</v>
      </c>
      <c r="G71" s="35">
        <v>17995.862181301462</v>
      </c>
      <c r="H71" s="35">
        <v>144066.94635955815</v>
      </c>
      <c r="I71" s="36">
        <v>229560.43352973228</v>
      </c>
      <c r="J71" s="34">
        <v>0.61476868248597616</v>
      </c>
      <c r="K71" s="33">
        <v>6.0309811310932533</v>
      </c>
    </row>
    <row r="72" spans="1:11" ht="13.5" customHeight="1" x14ac:dyDescent="0.2">
      <c r="A72" s="9">
        <v>95</v>
      </c>
      <c r="B72" s="10">
        <v>5</v>
      </c>
      <c r="C72" s="7">
        <v>0.21006037607951702</v>
      </c>
      <c r="D72" s="7">
        <v>0.66569249885425685</v>
      </c>
      <c r="E72" s="7">
        <v>0.33430750114574315</v>
      </c>
      <c r="F72" s="35">
        <v>20067.668202869914</v>
      </c>
      <c r="G72" s="35">
        <v>13358.896192146587</v>
      </c>
      <c r="H72" s="35">
        <v>63595.50735589306</v>
      </c>
      <c r="I72" s="36">
        <v>85493.48717017415</v>
      </c>
      <c r="J72" s="34">
        <v>0.44143024450017299</v>
      </c>
      <c r="K72" s="33">
        <v>4.2602601510995468</v>
      </c>
    </row>
    <row r="73" spans="1:11" ht="13.5" customHeight="1" x14ac:dyDescent="0.2">
      <c r="A73" s="9" t="s">
        <v>3</v>
      </c>
      <c r="B73" s="32" t="s">
        <v>10</v>
      </c>
      <c r="C73" s="7">
        <v>0.30636488240564097</v>
      </c>
      <c r="D73" s="7">
        <v>1</v>
      </c>
      <c r="E73" s="7">
        <v>0</v>
      </c>
      <c r="F73" s="35">
        <v>6708.7720107233272</v>
      </c>
      <c r="G73" s="35">
        <v>6708.7720107233272</v>
      </c>
      <c r="H73" s="35">
        <v>21897.979814281094</v>
      </c>
      <c r="I73" s="36">
        <v>21897.979814281094</v>
      </c>
      <c r="J73" s="34">
        <v>0.25613623375419614</v>
      </c>
      <c r="K73" s="33">
        <v>3.264081679818494</v>
      </c>
    </row>
    <row r="74" spans="1:11" ht="12.6" customHeight="1" x14ac:dyDescent="0.2">
      <c r="A74" s="12"/>
      <c r="B74" s="13"/>
      <c r="C74" s="13"/>
      <c r="D74" s="14"/>
      <c r="E74" s="14"/>
      <c r="F74" s="14"/>
      <c r="G74" s="14"/>
      <c r="H74" s="15"/>
      <c r="I74" s="28"/>
      <c r="J74" s="39"/>
      <c r="K74" s="39"/>
    </row>
    <row r="75" spans="1:11" ht="21" customHeight="1" x14ac:dyDescent="0.3">
      <c r="B75" s="40" t="s">
        <v>21</v>
      </c>
      <c r="C75" s="16" t="s">
        <v>8</v>
      </c>
      <c r="D75" s="17">
        <f>+G75*0.5122+J75*0.4878</f>
        <v>0.12557030604598524</v>
      </c>
      <c r="E75" s="42" t="s">
        <v>6</v>
      </c>
      <c r="F75" s="18" t="s">
        <v>8</v>
      </c>
      <c r="G75" s="19">
        <f>+(H29-F30)/G29</f>
        <v>0.12338459841361682</v>
      </c>
      <c r="H75" s="42" t="s">
        <v>7</v>
      </c>
      <c r="I75" s="16" t="s">
        <v>8</v>
      </c>
      <c r="J75" s="17">
        <f>(H52-F53)/G52</f>
        <v>0.12786534386742665</v>
      </c>
      <c r="K75" s="2"/>
    </row>
    <row r="76" spans="1:11" ht="15.75" x14ac:dyDescent="0.2">
      <c r="B76" s="41"/>
      <c r="C76" s="20" t="s">
        <v>9</v>
      </c>
      <c r="D76" s="17">
        <f>+G76*0.5122+J76*0.4878</f>
        <v>1.227479656912764</v>
      </c>
      <c r="E76" s="43"/>
      <c r="F76" s="21" t="s">
        <v>9</v>
      </c>
      <c r="G76" s="19">
        <f>+(H30-4*F31)/G30</f>
        <v>1.2676585913899481</v>
      </c>
      <c r="H76" s="43"/>
      <c r="I76" s="20" t="s">
        <v>9</v>
      </c>
      <c r="J76" s="17">
        <f>(H53-4*F54)/G53</f>
        <v>1.185290952035327</v>
      </c>
      <c r="K76" s="2"/>
    </row>
    <row r="77" spans="1:11" ht="13.5" customHeight="1" x14ac:dyDescent="0.2">
      <c r="A77" s="22"/>
      <c r="B77" s="22"/>
      <c r="C77" s="22"/>
      <c r="D77" s="23"/>
      <c r="E77" s="23"/>
      <c r="F77" s="23"/>
      <c r="G77" s="23"/>
      <c r="H77" s="22"/>
      <c r="I77" s="22"/>
    </row>
    <row r="78" spans="1:11" x14ac:dyDescent="0.2">
      <c r="A78" s="24"/>
      <c r="B78" s="24"/>
      <c r="C78" s="24"/>
      <c r="D78" s="25"/>
      <c r="E78" s="25"/>
      <c r="F78" s="25"/>
      <c r="G78" s="25"/>
      <c r="H78" s="24"/>
      <c r="I78" s="24"/>
    </row>
    <row r="79" spans="1:11" x14ac:dyDescent="0.2">
      <c r="A79" s="5"/>
      <c r="B79" s="5"/>
      <c r="C79" s="5"/>
      <c r="D79" s="26"/>
      <c r="E79" s="26"/>
      <c r="F79" s="26"/>
      <c r="G79" s="26"/>
      <c r="H79" s="5"/>
      <c r="I79" s="5"/>
    </row>
    <row r="80" spans="1:11" x14ac:dyDescent="0.2">
      <c r="A80" s="5"/>
      <c r="B80" s="5"/>
      <c r="C80" s="5"/>
      <c r="D80" s="26"/>
      <c r="E80" s="26"/>
      <c r="F80" s="26"/>
      <c r="G80" s="26"/>
      <c r="H80" s="5"/>
      <c r="I80" s="5"/>
    </row>
    <row r="81" spans="1:9" x14ac:dyDescent="0.2">
      <c r="A81" s="5"/>
      <c r="B81" s="5"/>
      <c r="C81" s="5"/>
      <c r="D81" s="26"/>
      <c r="E81" s="26"/>
      <c r="F81" s="26"/>
      <c r="G81" s="26"/>
      <c r="H81" s="5"/>
      <c r="I81" s="5"/>
    </row>
    <row r="82" spans="1:9" x14ac:dyDescent="0.2">
      <c r="A82" s="5"/>
      <c r="B82" s="5"/>
      <c r="C82" s="5"/>
      <c r="D82" s="26"/>
      <c r="E82" s="26"/>
      <c r="F82" s="26"/>
      <c r="G82" s="26"/>
      <c r="H82" s="5"/>
      <c r="I82" s="5"/>
    </row>
    <row r="83" spans="1:9" x14ac:dyDescent="0.2">
      <c r="A83" s="5"/>
      <c r="B83" s="5"/>
      <c r="C83" s="5"/>
      <c r="D83" s="26"/>
      <c r="E83" s="26"/>
      <c r="F83" s="26"/>
      <c r="G83" s="26"/>
      <c r="H83" s="5"/>
      <c r="I83" s="5"/>
    </row>
    <row r="84" spans="1:9" x14ac:dyDescent="0.2">
      <c r="A84" s="5"/>
      <c r="B84" s="5"/>
      <c r="C84" s="5"/>
      <c r="D84" s="26"/>
      <c r="E84" s="26"/>
      <c r="F84" s="26"/>
      <c r="G84" s="26"/>
      <c r="H84" s="5"/>
      <c r="I84" s="5"/>
    </row>
    <row r="85" spans="1:9" x14ac:dyDescent="0.2">
      <c r="A85" s="5"/>
      <c r="B85" s="5"/>
      <c r="C85" s="5"/>
      <c r="D85" s="26"/>
      <c r="E85" s="26"/>
      <c r="F85" s="26"/>
      <c r="G85" s="26"/>
      <c r="H85" s="5"/>
      <c r="I85" s="5"/>
    </row>
    <row r="86" spans="1:9" x14ac:dyDescent="0.2">
      <c r="A86" s="5"/>
      <c r="B86" s="5"/>
      <c r="C86" s="5"/>
      <c r="D86" s="26"/>
      <c r="E86" s="26"/>
      <c r="F86" s="26"/>
      <c r="G86" s="26"/>
      <c r="H86" s="5"/>
      <c r="I86" s="5"/>
    </row>
    <row r="87" spans="1:9" x14ac:dyDescent="0.2">
      <c r="A87" s="5"/>
      <c r="B87" s="5"/>
      <c r="C87" s="5"/>
      <c r="D87" s="26"/>
      <c r="E87" s="26"/>
      <c r="F87" s="26"/>
      <c r="G87" s="26"/>
      <c r="H87" s="5"/>
      <c r="I87" s="5"/>
    </row>
    <row r="88" spans="1:9" x14ac:dyDescent="0.2">
      <c r="A88" s="5"/>
      <c r="B88" s="5"/>
      <c r="C88" s="5"/>
      <c r="D88" s="26"/>
      <c r="E88" s="26"/>
      <c r="F88" s="26"/>
      <c r="G88" s="26"/>
      <c r="H88" s="5"/>
      <c r="I88" s="5"/>
    </row>
    <row r="89" spans="1:9" x14ac:dyDescent="0.2">
      <c r="A89" s="5"/>
      <c r="B89" s="5"/>
      <c r="C89" s="5"/>
      <c r="D89" s="26"/>
      <c r="E89" s="26"/>
      <c r="F89" s="26"/>
      <c r="G89" s="26"/>
      <c r="H89" s="5"/>
      <c r="I89" s="5"/>
    </row>
    <row r="90" spans="1:9" x14ac:dyDescent="0.2">
      <c r="A90" s="5"/>
      <c r="B90" s="5"/>
      <c r="C90" s="5"/>
      <c r="D90" s="26"/>
      <c r="E90" s="26"/>
      <c r="F90" s="26"/>
      <c r="G90" s="26"/>
      <c r="H90" s="5"/>
      <c r="I90" s="5"/>
    </row>
    <row r="91" spans="1:9" x14ac:dyDescent="0.2">
      <c r="A91" s="5"/>
      <c r="B91" s="5"/>
      <c r="C91" s="5"/>
      <c r="D91" s="26"/>
      <c r="E91" s="26"/>
      <c r="F91" s="26"/>
      <c r="G91" s="26"/>
      <c r="H91" s="5"/>
      <c r="I91" s="5"/>
    </row>
    <row r="92" spans="1:9" x14ac:dyDescent="0.2">
      <c r="A92" s="5"/>
      <c r="B92" s="5"/>
      <c r="C92" s="5"/>
      <c r="D92" s="26"/>
      <c r="E92" s="26"/>
      <c r="F92" s="26"/>
      <c r="G92" s="26"/>
      <c r="H92" s="5"/>
      <c r="I92" s="5"/>
    </row>
    <row r="93" spans="1:9" x14ac:dyDescent="0.2">
      <c r="A93" s="5"/>
      <c r="B93" s="5"/>
      <c r="C93" s="5"/>
      <c r="D93" s="26"/>
      <c r="E93" s="26"/>
      <c r="F93" s="26"/>
      <c r="G93" s="26"/>
      <c r="H93" s="5"/>
      <c r="I93" s="5"/>
    </row>
    <row r="94" spans="1:9" x14ac:dyDescent="0.2">
      <c r="A94" s="5"/>
      <c r="B94" s="5"/>
      <c r="C94" s="5"/>
      <c r="D94" s="26"/>
      <c r="E94" s="26"/>
      <c r="F94" s="26"/>
      <c r="G94" s="26"/>
      <c r="H94" s="5"/>
      <c r="I94" s="5"/>
    </row>
    <row r="95" spans="1:9" x14ac:dyDescent="0.2">
      <c r="A95" s="5"/>
      <c r="B95" s="5"/>
      <c r="C95" s="5"/>
      <c r="D95" s="26"/>
      <c r="E95" s="26"/>
      <c r="F95" s="26"/>
      <c r="G95" s="26"/>
      <c r="H95" s="5"/>
      <c r="I95" s="5"/>
    </row>
    <row r="96" spans="1:9" x14ac:dyDescent="0.2">
      <c r="A96" s="5"/>
      <c r="B96" s="5"/>
      <c r="C96" s="5"/>
      <c r="D96" s="26"/>
      <c r="E96" s="26"/>
      <c r="F96" s="26"/>
      <c r="G96" s="26"/>
      <c r="H96" s="5"/>
      <c r="I96" s="5"/>
    </row>
    <row r="97" spans="1:9" x14ac:dyDescent="0.2">
      <c r="A97" s="5"/>
      <c r="B97" s="5"/>
      <c r="C97" s="5"/>
      <c r="D97" s="26"/>
      <c r="E97" s="26"/>
      <c r="F97" s="26"/>
      <c r="G97" s="26"/>
      <c r="H97" s="5"/>
      <c r="I97" s="5"/>
    </row>
    <row r="98" spans="1:9" x14ac:dyDescent="0.2">
      <c r="A98" s="5"/>
      <c r="B98" s="5"/>
      <c r="C98" s="5"/>
      <c r="D98" s="26"/>
      <c r="E98" s="26"/>
      <c r="F98" s="26"/>
      <c r="G98" s="26"/>
      <c r="H98" s="5"/>
      <c r="I98" s="5"/>
    </row>
    <row r="99" spans="1:9" x14ac:dyDescent="0.2">
      <c r="A99" s="5"/>
      <c r="B99" s="5"/>
      <c r="C99" s="5"/>
      <c r="D99" s="26"/>
      <c r="E99" s="26"/>
      <c r="F99" s="26"/>
      <c r="G99" s="26"/>
      <c r="H99" s="5"/>
      <c r="I99" s="5"/>
    </row>
    <row r="100" spans="1:9" x14ac:dyDescent="0.2">
      <c r="A100" s="5"/>
      <c r="B100" s="5"/>
      <c r="C100" s="5"/>
      <c r="D100" s="26"/>
      <c r="E100" s="26"/>
      <c r="F100" s="26"/>
      <c r="G100" s="26"/>
      <c r="H100" s="5"/>
      <c r="I100" s="5"/>
    </row>
    <row r="101" spans="1:9" x14ac:dyDescent="0.2">
      <c r="A101" s="5"/>
      <c r="B101" s="5"/>
      <c r="C101" s="5"/>
      <c r="D101" s="26"/>
      <c r="E101" s="26"/>
      <c r="F101" s="26"/>
      <c r="G101" s="26"/>
      <c r="H101" s="5"/>
      <c r="I101" s="5"/>
    </row>
    <row r="102" spans="1:9" x14ac:dyDescent="0.2">
      <c r="A102" s="5"/>
      <c r="B102" s="5"/>
      <c r="C102" s="5"/>
      <c r="D102" s="26"/>
      <c r="E102" s="26"/>
      <c r="F102" s="26"/>
      <c r="G102" s="26"/>
      <c r="H102" s="5"/>
      <c r="I102" s="5"/>
    </row>
    <row r="103" spans="1:9" x14ac:dyDescent="0.2">
      <c r="A103" s="5"/>
      <c r="B103" s="5"/>
      <c r="C103" s="5"/>
      <c r="D103" s="26"/>
      <c r="E103" s="26"/>
      <c r="F103" s="26"/>
      <c r="G103" s="26"/>
      <c r="H103" s="5"/>
      <c r="I103" s="5"/>
    </row>
    <row r="104" spans="1:9" x14ac:dyDescent="0.2">
      <c r="A104" s="5"/>
      <c r="B104" s="5"/>
      <c r="C104" s="5"/>
      <c r="D104" s="26"/>
      <c r="E104" s="26"/>
      <c r="F104" s="26"/>
      <c r="G104" s="26"/>
      <c r="H104" s="5"/>
      <c r="I104" s="5"/>
    </row>
    <row r="105" spans="1:9" x14ac:dyDescent="0.2">
      <c r="A105" s="5"/>
      <c r="B105" s="5"/>
      <c r="C105" s="5"/>
      <c r="D105" s="26"/>
      <c r="E105" s="26"/>
      <c r="F105" s="26"/>
      <c r="G105" s="26"/>
      <c r="H105" s="5"/>
      <c r="I105" s="5"/>
    </row>
    <row r="106" spans="1:9" x14ac:dyDescent="0.2">
      <c r="A106" s="5"/>
      <c r="B106" s="5"/>
      <c r="C106" s="5"/>
      <c r="D106" s="26"/>
      <c r="E106" s="26"/>
      <c r="F106" s="26"/>
      <c r="G106" s="26"/>
      <c r="H106" s="5"/>
      <c r="I106" s="5"/>
    </row>
    <row r="107" spans="1:9" x14ac:dyDescent="0.2">
      <c r="A107" s="5"/>
      <c r="B107" s="5"/>
      <c r="C107" s="5"/>
      <c r="D107" s="26"/>
      <c r="E107" s="26"/>
      <c r="F107" s="26"/>
      <c r="G107" s="26"/>
      <c r="H107" s="5"/>
      <c r="I107" s="5"/>
    </row>
    <row r="108" spans="1:9" x14ac:dyDescent="0.2">
      <c r="A108" s="5"/>
      <c r="B108" s="5"/>
      <c r="C108" s="5"/>
      <c r="D108" s="26"/>
      <c r="E108" s="26"/>
      <c r="F108" s="26"/>
      <c r="G108" s="26"/>
      <c r="H108" s="5"/>
      <c r="I108" s="5"/>
    </row>
    <row r="109" spans="1:9" x14ac:dyDescent="0.2">
      <c r="A109" s="5"/>
      <c r="B109" s="5"/>
      <c r="C109" s="5"/>
      <c r="D109" s="26"/>
      <c r="E109" s="26"/>
      <c r="F109" s="26"/>
      <c r="G109" s="26"/>
      <c r="H109" s="5"/>
      <c r="I109" s="5"/>
    </row>
    <row r="110" spans="1:9" x14ac:dyDescent="0.2">
      <c r="A110" s="5"/>
      <c r="B110" s="5"/>
      <c r="C110" s="5"/>
      <c r="D110" s="26"/>
      <c r="E110" s="26"/>
      <c r="F110" s="26"/>
      <c r="G110" s="26"/>
      <c r="H110" s="5"/>
      <c r="I110" s="5"/>
    </row>
    <row r="111" spans="1:9" x14ac:dyDescent="0.2">
      <c r="A111" s="5"/>
      <c r="B111" s="5"/>
      <c r="C111" s="5"/>
      <c r="D111" s="26"/>
      <c r="E111" s="26"/>
      <c r="F111" s="26"/>
      <c r="G111" s="26"/>
      <c r="H111" s="5"/>
      <c r="I111" s="5"/>
    </row>
    <row r="112" spans="1:9" x14ac:dyDescent="0.2">
      <c r="A112" s="5"/>
      <c r="B112" s="5"/>
      <c r="C112" s="5"/>
      <c r="D112" s="26"/>
      <c r="E112" s="26"/>
      <c r="F112" s="26"/>
      <c r="G112" s="26"/>
      <c r="H112" s="5"/>
      <c r="I112" s="5"/>
    </row>
    <row r="113" spans="1:9" x14ac:dyDescent="0.2">
      <c r="A113" s="5"/>
      <c r="B113" s="5"/>
      <c r="C113" s="5"/>
      <c r="D113" s="26"/>
      <c r="E113" s="26"/>
      <c r="F113" s="26"/>
      <c r="G113" s="26"/>
      <c r="H113" s="5"/>
      <c r="I113" s="5"/>
    </row>
    <row r="114" spans="1:9" x14ac:dyDescent="0.2">
      <c r="A114" s="5"/>
      <c r="B114" s="5"/>
      <c r="C114" s="5"/>
      <c r="D114" s="26"/>
      <c r="E114" s="26"/>
      <c r="F114" s="26"/>
      <c r="G114" s="26"/>
      <c r="H114" s="5"/>
      <c r="I114" s="5"/>
    </row>
    <row r="115" spans="1:9" x14ac:dyDescent="0.2">
      <c r="A115" s="5"/>
      <c r="B115" s="5"/>
      <c r="C115" s="5"/>
      <c r="D115" s="26"/>
      <c r="E115" s="26"/>
      <c r="F115" s="26"/>
      <c r="G115" s="26"/>
      <c r="H115" s="5"/>
      <c r="I115" s="5"/>
    </row>
    <row r="116" spans="1:9" x14ac:dyDescent="0.2">
      <c r="A116" s="5"/>
      <c r="B116" s="5"/>
      <c r="C116" s="5"/>
      <c r="D116" s="26"/>
      <c r="E116" s="26"/>
      <c r="F116" s="26"/>
      <c r="G116" s="26"/>
      <c r="H116" s="5"/>
      <c r="I116" s="5"/>
    </row>
    <row r="117" spans="1:9" x14ac:dyDescent="0.2">
      <c r="A117" s="5"/>
      <c r="B117" s="5"/>
      <c r="C117" s="5"/>
      <c r="D117" s="26"/>
      <c r="E117" s="26"/>
      <c r="F117" s="26"/>
      <c r="G117" s="26"/>
      <c r="H117" s="5"/>
      <c r="I117" s="5"/>
    </row>
    <row r="118" spans="1:9" x14ac:dyDescent="0.2">
      <c r="A118" s="5"/>
      <c r="B118" s="5"/>
      <c r="C118" s="5"/>
      <c r="D118" s="26"/>
      <c r="E118" s="26"/>
      <c r="F118" s="26"/>
      <c r="G118" s="26"/>
      <c r="H118" s="5"/>
      <c r="I118" s="5"/>
    </row>
    <row r="119" spans="1:9" x14ac:dyDescent="0.2">
      <c r="A119" s="5"/>
      <c r="B119" s="5"/>
      <c r="C119" s="5"/>
      <c r="D119" s="26"/>
      <c r="E119" s="26"/>
      <c r="F119" s="26"/>
      <c r="G119" s="26"/>
      <c r="H119" s="5"/>
      <c r="I119" s="5"/>
    </row>
    <row r="120" spans="1:9" x14ac:dyDescent="0.2">
      <c r="A120" s="5"/>
      <c r="B120" s="5"/>
      <c r="C120" s="5"/>
      <c r="D120" s="26"/>
      <c r="E120" s="26"/>
      <c r="F120" s="26"/>
      <c r="G120" s="26"/>
      <c r="H120" s="5"/>
      <c r="I120" s="5"/>
    </row>
    <row r="121" spans="1:9" x14ac:dyDescent="0.2">
      <c r="A121" s="5"/>
      <c r="B121" s="5"/>
      <c r="C121" s="5"/>
      <c r="D121" s="26"/>
      <c r="E121" s="26"/>
      <c r="F121" s="26"/>
      <c r="G121" s="26"/>
      <c r="H121" s="5"/>
      <c r="I121" s="5"/>
    </row>
    <row r="122" spans="1:9" x14ac:dyDescent="0.2">
      <c r="A122" s="5"/>
      <c r="B122" s="5"/>
      <c r="C122" s="5"/>
      <c r="D122" s="26"/>
      <c r="E122" s="26"/>
      <c r="F122" s="26"/>
      <c r="G122" s="26"/>
      <c r="H122" s="5"/>
      <c r="I122" s="5"/>
    </row>
    <row r="123" spans="1:9" x14ac:dyDescent="0.2">
      <c r="A123" s="5"/>
      <c r="B123" s="5"/>
      <c r="C123" s="5"/>
      <c r="D123" s="26"/>
      <c r="E123" s="26"/>
      <c r="F123" s="26"/>
      <c r="G123" s="26"/>
      <c r="H123" s="5"/>
      <c r="I123" s="5"/>
    </row>
    <row r="124" spans="1:9" x14ac:dyDescent="0.2">
      <c r="A124" s="5"/>
      <c r="B124" s="5"/>
      <c r="C124" s="5"/>
      <c r="D124" s="26"/>
      <c r="E124" s="26"/>
      <c r="F124" s="26"/>
      <c r="G124" s="26"/>
      <c r="H124" s="5"/>
      <c r="I124" s="5"/>
    </row>
    <row r="125" spans="1:9" x14ac:dyDescent="0.2">
      <c r="A125" s="5"/>
      <c r="B125" s="5"/>
      <c r="C125" s="5"/>
      <c r="D125" s="26"/>
      <c r="E125" s="26"/>
      <c r="F125" s="26"/>
      <c r="G125" s="26"/>
      <c r="H125" s="5"/>
      <c r="I125" s="5"/>
    </row>
    <row r="126" spans="1:9" x14ac:dyDescent="0.2">
      <c r="A126" s="5"/>
      <c r="B126" s="5"/>
      <c r="C126" s="5"/>
      <c r="D126" s="26"/>
      <c r="E126" s="26"/>
      <c r="F126" s="26"/>
      <c r="G126" s="26"/>
      <c r="H126" s="5"/>
      <c r="I126" s="5"/>
    </row>
    <row r="127" spans="1:9" x14ac:dyDescent="0.2">
      <c r="A127" s="5"/>
      <c r="B127" s="5"/>
      <c r="C127" s="5"/>
      <c r="D127" s="26"/>
      <c r="E127" s="26"/>
      <c r="F127" s="26"/>
      <c r="G127" s="26"/>
      <c r="H127" s="5"/>
      <c r="I127" s="5"/>
    </row>
    <row r="128" spans="1:9" x14ac:dyDescent="0.2">
      <c r="A128" s="5"/>
      <c r="B128" s="5"/>
      <c r="C128" s="5"/>
      <c r="D128" s="26"/>
      <c r="E128" s="26"/>
      <c r="F128" s="26"/>
      <c r="G128" s="26"/>
      <c r="H128" s="5"/>
      <c r="I128" s="5"/>
    </row>
    <row r="129" spans="1:9" x14ac:dyDescent="0.2">
      <c r="A129" s="5"/>
      <c r="B129" s="5"/>
      <c r="C129" s="5"/>
      <c r="D129" s="26"/>
      <c r="E129" s="26"/>
      <c r="F129" s="26"/>
      <c r="G129" s="26"/>
      <c r="H129" s="5"/>
      <c r="I129" s="5"/>
    </row>
    <row r="130" spans="1:9" x14ac:dyDescent="0.2">
      <c r="A130" s="5"/>
      <c r="B130" s="5"/>
      <c r="C130" s="5"/>
      <c r="D130" s="26"/>
      <c r="E130" s="26"/>
      <c r="F130" s="26"/>
      <c r="G130" s="26"/>
      <c r="H130" s="5"/>
      <c r="I130" s="5"/>
    </row>
    <row r="131" spans="1:9" x14ac:dyDescent="0.2">
      <c r="A131" s="5"/>
      <c r="B131" s="5"/>
      <c r="C131" s="5"/>
      <c r="D131" s="26"/>
      <c r="E131" s="26"/>
      <c r="F131" s="26"/>
      <c r="G131" s="26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31"/>
  <sheetViews>
    <sheetView showGridLines="0" view="pageBreakPreview" zoomScale="85" zoomScaleNormal="100" zoomScaleSheetLayoutView="85" workbookViewId="0">
      <selection activeCell="M52" sqref="M52"/>
    </sheetView>
  </sheetViews>
  <sheetFormatPr baseColWidth="10" defaultRowHeight="12.75" x14ac:dyDescent="0.2"/>
  <cols>
    <col min="1" max="3" width="12.28515625" style="4" customWidth="1"/>
    <col min="4" max="7" width="12.28515625" style="27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2" spans="1:11" ht="15" customHeight="1" x14ac:dyDescent="0.2">
      <c r="A2" s="44" t="s">
        <v>29</v>
      </c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1" x14ac:dyDescent="0.2">
      <c r="A3" s="46" t="s">
        <v>0</v>
      </c>
      <c r="B3" s="46"/>
      <c r="C3" s="46"/>
      <c r="D3" s="46"/>
      <c r="E3" s="46"/>
      <c r="F3" s="46"/>
      <c r="G3" s="46"/>
      <c r="H3" s="46"/>
      <c r="I3" s="46"/>
    </row>
    <row r="4" spans="1:11" ht="35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9" t="s">
        <v>20</v>
      </c>
    </row>
    <row r="5" spans="1:11" ht="20.25" customHeight="1" x14ac:dyDescent="0.2">
      <c r="A5" s="45" t="s">
        <v>2</v>
      </c>
      <c r="B5" s="45"/>
      <c r="C5" s="45"/>
      <c r="D5" s="45"/>
      <c r="E5" s="45"/>
      <c r="F5" s="45"/>
      <c r="G5" s="45"/>
      <c r="H5" s="45"/>
      <c r="I5" s="45"/>
      <c r="J5" s="45"/>
      <c r="K5" s="45"/>
    </row>
    <row r="6" spans="1:11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8.2688067044376957E-3</v>
      </c>
      <c r="D6" s="7">
        <f t="shared" si="0"/>
        <v>8.2086896016483179E-3</v>
      </c>
      <c r="E6" s="7">
        <f t="shared" si="0"/>
        <v>0.99179131039835167</v>
      </c>
      <c r="F6" s="35">
        <f t="shared" si="0"/>
        <v>100000</v>
      </c>
      <c r="G6" s="35">
        <f t="shared" si="0"/>
        <v>820.86896016483183</v>
      </c>
      <c r="H6" s="35">
        <f t="shared" si="0"/>
        <v>99279.22292046182</v>
      </c>
      <c r="I6" s="36">
        <f t="shared" si="0"/>
        <v>8135670.5084302407</v>
      </c>
      <c r="J6" s="34"/>
      <c r="K6" s="33">
        <f t="shared" ref="K6:K27" si="1">+K29*0.5122+K52*0.4878</f>
        <v>81.356705084302405</v>
      </c>
    </row>
    <row r="7" spans="1:11" ht="13.5" customHeight="1" x14ac:dyDescent="0.2">
      <c r="A7" s="6">
        <v>1</v>
      </c>
      <c r="B7" s="8">
        <f t="shared" si="0"/>
        <v>4</v>
      </c>
      <c r="C7" s="7">
        <f t="shared" si="0"/>
        <v>1.0291040966151107E-3</v>
      </c>
      <c r="D7" s="7">
        <f t="shared" si="0"/>
        <v>4.1046628389762039E-3</v>
      </c>
      <c r="E7" s="7">
        <f t="shared" si="0"/>
        <v>0.99589533716102374</v>
      </c>
      <c r="F7" s="35">
        <f t="shared" si="0"/>
        <v>99179.131039835163</v>
      </c>
      <c r="G7" s="35">
        <f t="shared" si="0"/>
        <v>407.10978364060975</v>
      </c>
      <c r="H7" s="35">
        <f t="shared" si="0"/>
        <v>395586.4275091741</v>
      </c>
      <c r="I7" s="36">
        <f t="shared" si="0"/>
        <v>8036391.28550978</v>
      </c>
      <c r="J7" s="34">
        <f t="shared" ref="J7:J27" si="2">+J30*0.5122+J53*0.4878</f>
        <v>0.98973130085927175</v>
      </c>
      <c r="K7" s="33">
        <f t="shared" si="1"/>
        <v>81.027481551317848</v>
      </c>
    </row>
    <row r="8" spans="1:11" ht="13.5" customHeight="1" x14ac:dyDescent="0.2">
      <c r="A8" s="6">
        <v>5</v>
      </c>
      <c r="B8" s="8">
        <f t="shared" si="0"/>
        <v>5</v>
      </c>
      <c r="C8" s="7">
        <f t="shared" si="0"/>
        <v>1.9695296928052755E-4</v>
      </c>
      <c r="D8" s="7">
        <f t="shared" si="0"/>
        <v>9.8424541581301262E-4</v>
      </c>
      <c r="E8" s="7">
        <f t="shared" si="0"/>
        <v>0.9990157545841869</v>
      </c>
      <c r="F8" s="35">
        <f t="shared" si="0"/>
        <v>98772.021256194566</v>
      </c>
      <c r="G8" s="35">
        <f t="shared" si="0"/>
        <v>97.216555998014499</v>
      </c>
      <c r="H8" s="35">
        <f t="shared" si="0"/>
        <v>493599.5549245578</v>
      </c>
      <c r="I8" s="36">
        <f t="shared" si="0"/>
        <v>7640804.8580006054</v>
      </c>
      <c r="J8" s="34">
        <f t="shared" si="2"/>
        <v>0.99744154812284591</v>
      </c>
      <c r="K8" s="33">
        <f t="shared" si="1"/>
        <v>77.356760646920947</v>
      </c>
    </row>
    <row r="9" spans="1:11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2.6893033641952263E-4</v>
      </c>
      <c r="D9" s="7">
        <f t="shared" si="0"/>
        <v>1.3438576369544241E-3</v>
      </c>
      <c r="E9" s="7">
        <f t="shared" si="0"/>
        <v>0.99865614236304556</v>
      </c>
      <c r="F9" s="35">
        <f t="shared" si="0"/>
        <v>98674.804700196546</v>
      </c>
      <c r="G9" s="35">
        <f t="shared" si="0"/>
        <v>132.59792138193058</v>
      </c>
      <c r="H9" s="35">
        <f t="shared" si="0"/>
        <v>493083.38520562195</v>
      </c>
      <c r="I9" s="36">
        <f t="shared" si="0"/>
        <v>7147205.3030760475</v>
      </c>
      <c r="J9" s="34">
        <f t="shared" si="2"/>
        <v>0.99895427807061976</v>
      </c>
      <c r="K9" s="33">
        <f t="shared" si="1"/>
        <v>72.430711827906947</v>
      </c>
    </row>
    <row r="10" spans="1:11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5.6012581530026965E-4</v>
      </c>
      <c r="D10" s="7">
        <f t="shared" si="0"/>
        <v>2.7966302281750401E-3</v>
      </c>
      <c r="E10" s="7">
        <f t="shared" si="0"/>
        <v>0.997203369771825</v>
      </c>
      <c r="F10" s="35">
        <f t="shared" si="0"/>
        <v>98542.206778814609</v>
      </c>
      <c r="G10" s="35">
        <f t="shared" si="0"/>
        <v>275.51347374075186</v>
      </c>
      <c r="H10" s="35">
        <f t="shared" si="0"/>
        <v>492089.4662168686</v>
      </c>
      <c r="I10" s="36">
        <f t="shared" si="0"/>
        <v>6654121.9178704256</v>
      </c>
      <c r="J10" s="34">
        <f t="shared" si="2"/>
        <v>0.99798395756831715</v>
      </c>
      <c r="K10" s="33">
        <f t="shared" si="1"/>
        <v>67.524140806557909</v>
      </c>
    </row>
    <row r="11" spans="1:11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8.7359379039389387E-4</v>
      </c>
      <c r="D11" s="7">
        <f t="shared" si="0"/>
        <v>4.3569482752523316E-3</v>
      </c>
      <c r="E11" s="7">
        <f t="shared" si="0"/>
        <v>0.99564305172474765</v>
      </c>
      <c r="F11" s="35">
        <f t="shared" si="0"/>
        <v>98266.693305073859</v>
      </c>
      <c r="G11" s="35">
        <f t="shared" si="0"/>
        <v>427.79212991288114</v>
      </c>
      <c r="H11" s="35">
        <f t="shared" si="0"/>
        <v>490314.9013645224</v>
      </c>
      <c r="I11" s="36">
        <f t="shared" si="0"/>
        <v>6162032.4516535569</v>
      </c>
      <c r="J11" s="34">
        <f t="shared" si="2"/>
        <v>0.99639202357541246</v>
      </c>
      <c r="K11" s="33">
        <f t="shared" si="1"/>
        <v>62.703649633704188</v>
      </c>
    </row>
    <row r="12" spans="1:11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1.0776584073910734E-3</v>
      </c>
      <c r="D12" s="7">
        <f t="shared" si="0"/>
        <v>5.3712858756092127E-3</v>
      </c>
      <c r="E12" s="7">
        <f t="shared" si="0"/>
        <v>0.9946287141243908</v>
      </c>
      <c r="F12" s="35">
        <f t="shared" si="0"/>
        <v>97838.90117516098</v>
      </c>
      <c r="G12" s="35">
        <f t="shared" si="0"/>
        <v>524.63660497113574</v>
      </c>
      <c r="H12" s="35">
        <f t="shared" si="0"/>
        <v>487911.01582401502</v>
      </c>
      <c r="I12" s="36">
        <f t="shared" si="0"/>
        <v>5671717.5502890348</v>
      </c>
      <c r="J12" s="34">
        <f t="shared" si="2"/>
        <v>0.99509111894905344</v>
      </c>
      <c r="K12" s="33">
        <f t="shared" si="1"/>
        <v>57.962657827586938</v>
      </c>
    </row>
    <row r="13" spans="1:11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1.2106664853885651E-3</v>
      </c>
      <c r="D13" s="7">
        <f t="shared" si="0"/>
        <v>6.032803625668574E-3</v>
      </c>
      <c r="E13" s="7">
        <f t="shared" si="0"/>
        <v>0.99396719637433151</v>
      </c>
      <c r="F13" s="35">
        <f t="shared" si="0"/>
        <v>97314.264570189844</v>
      </c>
      <c r="G13" s="35">
        <f t="shared" si="0"/>
        <v>585.73183983874276</v>
      </c>
      <c r="H13" s="35">
        <f t="shared" si="0"/>
        <v>485130.69202040602</v>
      </c>
      <c r="I13" s="36">
        <f t="shared" si="0"/>
        <v>5183806.5344650187</v>
      </c>
      <c r="J13" s="34">
        <f t="shared" si="2"/>
        <v>0.99428994686432604</v>
      </c>
      <c r="K13" s="33">
        <f t="shared" si="1"/>
        <v>53.257575703388298</v>
      </c>
    </row>
    <row r="14" spans="1:11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1.3786745732224186E-3</v>
      </c>
      <c r="D14" s="7">
        <f t="shared" si="0"/>
        <v>6.8682323172584731E-3</v>
      </c>
      <c r="E14" s="7">
        <f t="shared" si="0"/>
        <v>0.99313176768274158</v>
      </c>
      <c r="F14" s="35">
        <f t="shared" si="0"/>
        <v>96728.5327303511</v>
      </c>
      <c r="G14" s="35">
        <f t="shared" si="0"/>
        <v>662.72129328324775</v>
      </c>
      <c r="H14" s="35">
        <f t="shared" si="0"/>
        <v>482026.37048310228</v>
      </c>
      <c r="I14" s="36">
        <f t="shared" si="0"/>
        <v>4698675.8424446136</v>
      </c>
      <c r="J14" s="34">
        <f t="shared" si="2"/>
        <v>0.99358559234813448</v>
      </c>
      <c r="K14" s="33">
        <f t="shared" si="1"/>
        <v>48.561586749102602</v>
      </c>
    </row>
    <row r="15" spans="1:11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1.6889668586192838E-3</v>
      </c>
      <c r="D15" s="7">
        <f t="shared" si="0"/>
        <v>8.4086674295146355E-3</v>
      </c>
      <c r="E15" s="7">
        <f t="shared" si="0"/>
        <v>0.99159133257048526</v>
      </c>
      <c r="F15" s="35">
        <f t="shared" si="0"/>
        <v>96065.811437067867</v>
      </c>
      <c r="G15" s="35">
        <f t="shared" si="0"/>
        <v>805.7673736174745</v>
      </c>
      <c r="H15" s="35">
        <f t="shared" si="0"/>
        <v>478391.08492481534</v>
      </c>
      <c r="I15" s="36">
        <f t="shared" si="0"/>
        <v>4216649.4719615113</v>
      </c>
      <c r="J15" s="34">
        <f t="shared" si="2"/>
        <v>0.99243964568074239</v>
      </c>
      <c r="K15" s="33">
        <f t="shared" si="1"/>
        <v>43.87646332799077</v>
      </c>
    </row>
    <row r="16" spans="1:11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2.2527309336740119E-3</v>
      </c>
      <c r="D16" s="7">
        <f t="shared" si="4"/>
        <v>1.1200771216203095E-2</v>
      </c>
      <c r="E16" s="7">
        <f t="shared" si="4"/>
        <v>0.98879922878379689</v>
      </c>
      <c r="F16" s="35">
        <f t="shared" si="4"/>
        <v>95260.04406345039</v>
      </c>
      <c r="G16" s="35">
        <f t="shared" si="4"/>
        <v>1064.0402849414268</v>
      </c>
      <c r="H16" s="35">
        <f t="shared" si="4"/>
        <v>473773.36268570105</v>
      </c>
      <c r="I16" s="36">
        <f t="shared" si="4"/>
        <v>3738258.3870366951</v>
      </c>
      <c r="J16" s="34">
        <f t="shared" si="2"/>
        <v>0.99032221039727042</v>
      </c>
      <c r="K16" s="33">
        <f t="shared" si="1"/>
        <v>39.223402939099813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3.2164592719639215E-3</v>
      </c>
      <c r="D17" s="7">
        <f t="shared" si="4"/>
        <v>1.595543685724711E-2</v>
      </c>
      <c r="E17" s="7">
        <f t="shared" si="4"/>
        <v>0.9840445631427529</v>
      </c>
      <c r="F17" s="35">
        <f t="shared" si="4"/>
        <v>94196.003778508952</v>
      </c>
      <c r="G17" s="35">
        <f t="shared" si="4"/>
        <v>1497.914290738745</v>
      </c>
      <c r="H17" s="35">
        <f t="shared" si="4"/>
        <v>467453.55507362541</v>
      </c>
      <c r="I17" s="36">
        <f t="shared" si="4"/>
        <v>3264485.0243509943</v>
      </c>
      <c r="J17" s="34">
        <f t="shared" si="2"/>
        <v>0.9866202130503493</v>
      </c>
      <c r="K17" s="33">
        <f t="shared" si="1"/>
        <v>34.634295900526453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4.8077883390123099E-3</v>
      </c>
      <c r="D18" s="7">
        <f t="shared" si="4"/>
        <v>2.3757329723055033E-2</v>
      </c>
      <c r="E18" s="7">
        <f t="shared" si="4"/>
        <v>0.97624267027694489</v>
      </c>
      <c r="F18" s="35">
        <f t="shared" si="4"/>
        <v>92698.089487770209</v>
      </c>
      <c r="G18" s="35">
        <f t="shared" si="4"/>
        <v>2192.9569234302971</v>
      </c>
      <c r="H18" s="35">
        <f t="shared" si="4"/>
        <v>458351.9203632829</v>
      </c>
      <c r="I18" s="36">
        <f t="shared" si="4"/>
        <v>2797031.4692773689</v>
      </c>
      <c r="J18" s="34">
        <f t="shared" si="2"/>
        <v>0.98045587641161902</v>
      </c>
      <c r="K18" s="33">
        <f t="shared" si="1"/>
        <v>30.147992609036287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7.3946382915965458E-3</v>
      </c>
      <c r="D19" s="7">
        <f t="shared" si="4"/>
        <v>3.6312887886026296E-2</v>
      </c>
      <c r="E19" s="7">
        <f t="shared" si="4"/>
        <v>0.96368711211397373</v>
      </c>
      <c r="F19" s="35">
        <f t="shared" si="4"/>
        <v>90505.132564339903</v>
      </c>
      <c r="G19" s="35">
        <f t="shared" si="4"/>
        <v>3268.807903600929</v>
      </c>
      <c r="H19" s="35">
        <f t="shared" si="4"/>
        <v>444879.38644066319</v>
      </c>
      <c r="I19" s="36">
        <f t="shared" si="4"/>
        <v>2338679.5489140861</v>
      </c>
      <c r="J19" s="34">
        <f t="shared" si="2"/>
        <v>0.97046555679828095</v>
      </c>
      <c r="K19" s="33">
        <f t="shared" si="1"/>
        <v>25.810088591589111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1.1594375851498161E-2</v>
      </c>
      <c r="D20" s="7">
        <f t="shared" si="4"/>
        <v>5.6370026034389523E-2</v>
      </c>
      <c r="E20" s="7">
        <f t="shared" si="4"/>
        <v>0.94362997396561044</v>
      </c>
      <c r="F20" s="35">
        <f t="shared" si="4"/>
        <v>87236.324660738988</v>
      </c>
      <c r="G20" s="35">
        <f t="shared" si="4"/>
        <v>4884.194227403611</v>
      </c>
      <c r="H20" s="35">
        <f t="shared" si="4"/>
        <v>424734.4233056372</v>
      </c>
      <c r="I20" s="36">
        <f t="shared" si="4"/>
        <v>1893800.1624734227</v>
      </c>
      <c r="J20" s="34">
        <f t="shared" si="2"/>
        <v>0.95444269379579594</v>
      </c>
      <c r="K20" s="33">
        <f t="shared" si="1"/>
        <v>21.673168713384612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1.8402073568559899E-2</v>
      </c>
      <c r="D21" s="7">
        <f t="shared" si="4"/>
        <v>8.8048536681961054E-2</v>
      </c>
      <c r="E21" s="7">
        <f t="shared" si="4"/>
        <v>0.91195146331803889</v>
      </c>
      <c r="F21" s="35">
        <f t="shared" si="4"/>
        <v>82352.130433335376</v>
      </c>
      <c r="G21" s="35">
        <f t="shared" si="4"/>
        <v>7191.256337677818</v>
      </c>
      <c r="H21" s="35">
        <f t="shared" si="4"/>
        <v>394799.79635698372</v>
      </c>
      <c r="I21" s="36">
        <f t="shared" si="4"/>
        <v>1469065.7391677855</v>
      </c>
      <c r="J21" s="34">
        <f t="shared" si="2"/>
        <v>0.92899070571597231</v>
      </c>
      <c r="K21" s="33">
        <f t="shared" si="1"/>
        <v>17.797892103971783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2.944775682466139E-2</v>
      </c>
      <c r="D22" s="7">
        <f t="shared" si="4"/>
        <v>0.13735020185984542</v>
      </c>
      <c r="E22" s="7">
        <f t="shared" si="4"/>
        <v>0.86264979814015463</v>
      </c>
      <c r="F22" s="35">
        <f t="shared" si="4"/>
        <v>75160.874095657549</v>
      </c>
      <c r="G22" s="35">
        <f t="shared" si="4"/>
        <v>10226.478395718026</v>
      </c>
      <c r="H22" s="35">
        <f t="shared" si="4"/>
        <v>351440.11945406243</v>
      </c>
      <c r="I22" s="36">
        <f t="shared" si="4"/>
        <v>1074265.942810802</v>
      </c>
      <c r="J22" s="34">
        <f t="shared" si="2"/>
        <v>0.88919864655603154</v>
      </c>
      <c r="K22" s="33">
        <f t="shared" si="1"/>
        <v>14.248902327544883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4.7438648302640773E-2</v>
      </c>
      <c r="D23" s="7">
        <f t="shared" si="4"/>
        <v>0.21240407682847823</v>
      </c>
      <c r="E23" s="7">
        <f t="shared" si="4"/>
        <v>0.78759592317152172</v>
      </c>
      <c r="F23" s="35">
        <f t="shared" si="4"/>
        <v>64934.39569993953</v>
      </c>
      <c r="G23" s="35">
        <f t="shared" si="4"/>
        <v>13660.13297423824</v>
      </c>
      <c r="H23" s="35">
        <f t="shared" si="4"/>
        <v>291600.26941510779</v>
      </c>
      <c r="I23" s="36">
        <f t="shared" si="4"/>
        <v>722825.82335673948</v>
      </c>
      <c r="J23" s="34">
        <f t="shared" si="2"/>
        <v>0.82809909816406435</v>
      </c>
      <c r="K23" s="33">
        <f t="shared" si="1"/>
        <v>11.089416192293017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7.6546898511164696E-2</v>
      </c>
      <c r="D24" s="7">
        <f t="shared" si="4"/>
        <v>0.32119417636628245</v>
      </c>
      <c r="E24" s="7">
        <f t="shared" si="4"/>
        <v>0.67880582363371755</v>
      </c>
      <c r="F24" s="35">
        <f t="shared" si="4"/>
        <v>51274.262725701286</v>
      </c>
      <c r="G24" s="35">
        <f t="shared" si="4"/>
        <v>16334.859725890114</v>
      </c>
      <c r="H24" s="35">
        <f t="shared" si="4"/>
        <v>215825.42455702618</v>
      </c>
      <c r="I24" s="36">
        <f t="shared" si="4"/>
        <v>431225.55394163163</v>
      </c>
      <c r="J24" s="34">
        <f t="shared" si="2"/>
        <v>0.73781025016782842</v>
      </c>
      <c r="K24" s="33">
        <f t="shared" si="1"/>
        <v>8.37654485433929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0.12362902930024483</v>
      </c>
      <c r="D25" s="7">
        <f t="shared" si="4"/>
        <v>0.46821504405199876</v>
      </c>
      <c r="E25" s="7">
        <f t="shared" si="4"/>
        <v>0.53178495594800124</v>
      </c>
      <c r="F25" s="35">
        <f t="shared" si="4"/>
        <v>34939.402999811173</v>
      </c>
      <c r="G25" s="35">
        <f t="shared" si="4"/>
        <v>16282.773636601556</v>
      </c>
      <c r="H25" s="35">
        <f t="shared" si="4"/>
        <v>132669.68250038131</v>
      </c>
      <c r="I25" s="36">
        <f t="shared" si="4"/>
        <v>215400.12938460551</v>
      </c>
      <c r="J25" s="34">
        <f t="shared" si="2"/>
        <v>0.61220577410926835</v>
      </c>
      <c r="K25" s="33">
        <f t="shared" si="1"/>
        <v>6.1461904656033788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0.19930796081947155</v>
      </c>
      <c r="D26" s="7">
        <f t="shared" si="5"/>
        <v>0.64413499366735572</v>
      </c>
      <c r="E26" s="7">
        <f t="shared" si="5"/>
        <v>0.3558650063326444</v>
      </c>
      <c r="F26" s="35">
        <f t="shared" si="5"/>
        <v>18656.62936320962</v>
      </c>
      <c r="G26" s="35">
        <f t="shared" si="5"/>
        <v>12016.667622261422</v>
      </c>
      <c r="H26" s="35">
        <f t="shared" si="5"/>
        <v>60335.805011257253</v>
      </c>
      <c r="I26" s="36">
        <f t="shared" si="5"/>
        <v>82730.446884224162</v>
      </c>
      <c r="J26" s="34">
        <f t="shared" si="2"/>
        <v>0.45346985331806788</v>
      </c>
      <c r="K26" s="33">
        <f t="shared" si="1"/>
        <v>4.4310667059474067</v>
      </c>
    </row>
    <row r="27" spans="1:11" ht="13.5" customHeight="1" x14ac:dyDescent="0.2">
      <c r="A27" s="9" t="s">
        <v>3</v>
      </c>
      <c r="B27" s="37" t="s">
        <v>10</v>
      </c>
      <c r="C27" s="7">
        <f t="shared" ref="C27:I27" si="6">+C50*0.5122+C73*0.4878</f>
        <v>0.29677031403064696</v>
      </c>
      <c r="D27" s="7">
        <f t="shared" si="6"/>
        <v>1</v>
      </c>
      <c r="E27" s="7">
        <f t="shared" si="6"/>
        <v>0</v>
      </c>
      <c r="F27" s="35">
        <f t="shared" si="6"/>
        <v>6639.9617409481962</v>
      </c>
      <c r="G27" s="35">
        <f t="shared" si="6"/>
        <v>6639.9617409481962</v>
      </c>
      <c r="H27" s="35">
        <f t="shared" si="6"/>
        <v>22394.641872966902</v>
      </c>
      <c r="I27" s="36">
        <f t="shared" si="6"/>
        <v>22394.641872966902</v>
      </c>
      <c r="J27" s="34">
        <f t="shared" si="2"/>
        <v>0.27062403224254039</v>
      </c>
      <c r="K27" s="33">
        <f t="shared" si="1"/>
        <v>3.3696954755797588</v>
      </c>
    </row>
    <row r="28" spans="1:11" ht="20.25" customHeight="1" x14ac:dyDescent="0.2">
      <c r="A28" s="45" t="s">
        <v>4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</row>
    <row r="29" spans="1:11" ht="13.5" customHeight="1" x14ac:dyDescent="0.2">
      <c r="A29" s="6">
        <v>0</v>
      </c>
      <c r="B29" s="32">
        <v>1</v>
      </c>
      <c r="C29" s="7">
        <v>9.0114146644735167E-3</v>
      </c>
      <c r="D29" s="7">
        <v>8.9404825379411339E-3</v>
      </c>
      <c r="E29" s="7">
        <v>0.99105951746205889</v>
      </c>
      <c r="F29" s="35">
        <v>100000</v>
      </c>
      <c r="G29" s="35">
        <v>894.04825379411341</v>
      </c>
      <c r="H29" s="35">
        <v>99212.863582762147</v>
      </c>
      <c r="I29" s="36">
        <v>7928217.128314402</v>
      </c>
      <c r="J29" s="34"/>
      <c r="K29" s="33">
        <v>79.282171283144024</v>
      </c>
    </row>
    <row r="30" spans="1:11" ht="13.5" customHeight="1" x14ac:dyDescent="0.2">
      <c r="A30" s="6">
        <v>1</v>
      </c>
      <c r="B30" s="32">
        <v>4</v>
      </c>
      <c r="C30" s="7">
        <v>9.868833366635946E-4</v>
      </c>
      <c r="D30" s="7">
        <v>3.9369103668393237E-3</v>
      </c>
      <c r="E30" s="7">
        <v>0.9960630896331607</v>
      </c>
      <c r="F30" s="35">
        <v>99105.951746205887</v>
      </c>
      <c r="G30" s="35">
        <v>390.17124884511577</v>
      </c>
      <c r="H30" s="35">
        <v>395357.01369139238</v>
      </c>
      <c r="I30" s="36">
        <v>7829004.26473164</v>
      </c>
      <c r="J30" s="34">
        <v>0.98913975454830905</v>
      </c>
      <c r="K30" s="33">
        <v>78.996307757383107</v>
      </c>
    </row>
    <row r="31" spans="1:11" ht="13.5" customHeight="1" x14ac:dyDescent="0.2">
      <c r="A31" s="6">
        <v>5</v>
      </c>
      <c r="B31" s="32">
        <v>5</v>
      </c>
      <c r="C31" s="7">
        <v>1.9476309106956669E-4</v>
      </c>
      <c r="D31" s="7">
        <v>9.7329160116380921E-4</v>
      </c>
      <c r="E31" s="7">
        <v>0.99902670839883623</v>
      </c>
      <c r="F31" s="35">
        <v>98715.780497360771</v>
      </c>
      <c r="G31" s="35">
        <v>96.079240060411394</v>
      </c>
      <c r="H31" s="35">
        <v>493313.38670371182</v>
      </c>
      <c r="I31" s="36">
        <v>7433647.2510402473</v>
      </c>
      <c r="J31" s="34">
        <v>0.99745942761947437</v>
      </c>
      <c r="K31" s="33">
        <v>75.303535195560656</v>
      </c>
    </row>
    <row r="32" spans="1:11" ht="13.5" customHeight="1" x14ac:dyDescent="0.2">
      <c r="A32" s="9">
        <f t="shared" ref="A32:A46" si="7">+A31+5</f>
        <v>10</v>
      </c>
      <c r="B32" s="32">
        <v>5</v>
      </c>
      <c r="C32" s="7">
        <v>2.9303612413905043E-4</v>
      </c>
      <c r="D32" s="7">
        <v>1.4642952478394645E-3</v>
      </c>
      <c r="E32" s="7">
        <v>0.99853570475216058</v>
      </c>
      <c r="F32" s="35">
        <v>98619.701257300359</v>
      </c>
      <c r="G32" s="35">
        <v>144.40835989441257</v>
      </c>
      <c r="H32" s="35">
        <v>492800.53890519124</v>
      </c>
      <c r="I32" s="36">
        <v>6940333.8643365353</v>
      </c>
      <c r="J32" s="34">
        <v>0.99896040161823418</v>
      </c>
      <c r="K32" s="33">
        <v>70.374720018965533</v>
      </c>
    </row>
    <row r="33" spans="1:11" ht="13.5" customHeight="1" x14ac:dyDescent="0.2">
      <c r="A33" s="9">
        <f t="shared" si="7"/>
        <v>15</v>
      </c>
      <c r="B33" s="32">
        <v>5</v>
      </c>
      <c r="C33" s="7">
        <v>7.6739567702832038E-4</v>
      </c>
      <c r="D33" s="7">
        <v>3.8304974164636587E-3</v>
      </c>
      <c r="E33" s="7">
        <v>0.99616950258353631</v>
      </c>
      <c r="F33" s="35">
        <v>98475.292897405947</v>
      </c>
      <c r="G33" s="35">
        <v>377.20935502901557</v>
      </c>
      <c r="H33" s="35">
        <v>491544.80057762278</v>
      </c>
      <c r="I33" s="36">
        <v>6447533.3254313441</v>
      </c>
      <c r="J33" s="34">
        <v>0.99745183247900215</v>
      </c>
      <c r="K33" s="33">
        <v>65.473614098802912</v>
      </c>
    </row>
    <row r="34" spans="1:11" ht="13.5" customHeight="1" x14ac:dyDescent="0.2">
      <c r="A34" s="9">
        <f t="shared" si="7"/>
        <v>20</v>
      </c>
      <c r="B34" s="32">
        <v>5</v>
      </c>
      <c r="C34" s="7">
        <v>1.2714720071962059E-3</v>
      </c>
      <c r="D34" s="7">
        <v>6.3382104315187369E-3</v>
      </c>
      <c r="E34" s="7">
        <v>0.99366178956848128</v>
      </c>
      <c r="F34" s="35">
        <v>98098.083542376931</v>
      </c>
      <c r="G34" s="35">
        <v>621.76629642029002</v>
      </c>
      <c r="H34" s="35">
        <v>489012.96520981356</v>
      </c>
      <c r="I34" s="36">
        <v>5955988.5248537213</v>
      </c>
      <c r="J34" s="34">
        <v>0.99484922764957739</v>
      </c>
      <c r="K34" s="33">
        <v>60.714626726431632</v>
      </c>
    </row>
    <row r="35" spans="1:11" ht="13.5" customHeight="1" x14ac:dyDescent="0.2">
      <c r="A35" s="9">
        <f t="shared" si="7"/>
        <v>25</v>
      </c>
      <c r="B35" s="32">
        <v>5</v>
      </c>
      <c r="C35" s="7">
        <v>1.5445457176785746E-3</v>
      </c>
      <c r="D35" s="7">
        <v>7.6934693666426898E-3</v>
      </c>
      <c r="E35" s="7">
        <v>0.99230653063335728</v>
      </c>
      <c r="F35" s="35">
        <v>97476.317245956641</v>
      </c>
      <c r="G35" s="35">
        <v>749.93106070491194</v>
      </c>
      <c r="H35" s="35">
        <v>485535.03604415496</v>
      </c>
      <c r="I35" s="36">
        <v>5466975.5596439075</v>
      </c>
      <c r="J35" s="34">
        <v>0.99288785898720211</v>
      </c>
      <c r="K35" s="33">
        <v>56.085167290936816</v>
      </c>
    </row>
    <row r="36" spans="1:11" ht="13.5" customHeight="1" x14ac:dyDescent="0.2">
      <c r="A36" s="9">
        <f t="shared" si="7"/>
        <v>30</v>
      </c>
      <c r="B36" s="32">
        <v>5</v>
      </c>
      <c r="C36" s="7">
        <v>1.6493979192024881E-3</v>
      </c>
      <c r="D36" s="7">
        <v>8.2133356234343879E-3</v>
      </c>
      <c r="E36" s="7">
        <v>0.9917866643765656</v>
      </c>
      <c r="F36" s="35">
        <v>96726.386185251729</v>
      </c>
      <c r="G36" s="35">
        <v>794.44627338139981</v>
      </c>
      <c r="H36" s="35">
        <v>481658.34583174932</v>
      </c>
      <c r="I36" s="36">
        <v>4981440.5235997522</v>
      </c>
      <c r="J36" s="34">
        <v>0.99201563239598411</v>
      </c>
      <c r="K36" s="33">
        <v>51.50032705718197</v>
      </c>
    </row>
    <row r="37" spans="1:11" ht="13.5" customHeight="1" x14ac:dyDescent="0.2">
      <c r="A37" s="9">
        <f t="shared" si="7"/>
        <v>35</v>
      </c>
      <c r="B37" s="32">
        <v>5</v>
      </c>
      <c r="C37" s="7">
        <v>1.7717409295466883E-3</v>
      </c>
      <c r="D37" s="7">
        <v>8.8202474992522869E-3</v>
      </c>
      <c r="E37" s="7">
        <v>0.99117975250074775</v>
      </c>
      <c r="F37" s="35">
        <v>95931.93991187033</v>
      </c>
      <c r="G37" s="35">
        <v>846.14345310609497</v>
      </c>
      <c r="H37" s="35">
        <v>477577.41495681676</v>
      </c>
      <c r="I37" s="36">
        <v>4499782.1777680032</v>
      </c>
      <c r="J37" s="34">
        <v>0.99152733278630223</v>
      </c>
      <c r="K37" s="33">
        <v>46.905985450745732</v>
      </c>
    </row>
    <row r="38" spans="1:11" ht="13.5" customHeight="1" x14ac:dyDescent="0.2">
      <c r="A38" s="9">
        <f t="shared" si="7"/>
        <v>40</v>
      </c>
      <c r="B38" s="32">
        <v>5</v>
      </c>
      <c r="C38" s="7">
        <v>2.0844087873248267E-3</v>
      </c>
      <c r="D38" s="7">
        <v>1.0369810150232217E-2</v>
      </c>
      <c r="E38" s="7">
        <v>0.98963018984976781</v>
      </c>
      <c r="F38" s="35">
        <v>95085.796458764235</v>
      </c>
      <c r="G38" s="35">
        <v>986.02165726100793</v>
      </c>
      <c r="H38" s="35">
        <v>473046.20056149754</v>
      </c>
      <c r="I38" s="36">
        <v>4022204.7628111863</v>
      </c>
      <c r="J38" s="34">
        <v>0.9905120840026973</v>
      </c>
      <c r="K38" s="33">
        <v>42.300794783324889</v>
      </c>
    </row>
    <row r="39" spans="1:11" ht="13.5" customHeight="1" x14ac:dyDescent="0.2">
      <c r="A39" s="9">
        <f t="shared" si="7"/>
        <v>45</v>
      </c>
      <c r="B39" s="32">
        <v>5</v>
      </c>
      <c r="C39" s="7">
        <v>2.7414715217904274E-3</v>
      </c>
      <c r="D39" s="7">
        <v>1.3618614864405522E-2</v>
      </c>
      <c r="E39" s="7">
        <v>0.98638138513559448</v>
      </c>
      <c r="F39" s="35">
        <v>94099.774801503227</v>
      </c>
      <c r="G39" s="35">
        <v>1281.508591848964</v>
      </c>
      <c r="H39" s="35">
        <v>467452.81928444898</v>
      </c>
      <c r="I39" s="36">
        <v>3549158.5622496889</v>
      </c>
      <c r="J39" s="34">
        <v>0.98817582453804875</v>
      </c>
      <c r="K39" s="33">
        <v>37.716971902816837</v>
      </c>
    </row>
    <row r="40" spans="1:11" ht="13.5" customHeight="1" x14ac:dyDescent="0.2">
      <c r="A40" s="9">
        <f t="shared" si="7"/>
        <v>50</v>
      </c>
      <c r="B40" s="32">
        <v>5</v>
      </c>
      <c r="C40" s="7">
        <v>3.9215297910296151E-3</v>
      </c>
      <c r="D40" s="7">
        <v>1.9428350421661335E-2</v>
      </c>
      <c r="E40" s="7">
        <v>0.98057164957833864</v>
      </c>
      <c r="F40" s="35">
        <v>92818.266209654263</v>
      </c>
      <c r="G40" s="35">
        <v>1803.3058014522103</v>
      </c>
      <c r="H40" s="35">
        <v>459847.53337261896</v>
      </c>
      <c r="I40" s="36">
        <v>3081705.74296524</v>
      </c>
      <c r="J40" s="34">
        <v>0.98373036679194326</v>
      </c>
      <c r="K40" s="33">
        <v>33.201500833945808</v>
      </c>
    </row>
    <row r="41" spans="1:11" ht="13.5" customHeight="1" x14ac:dyDescent="0.2">
      <c r="A41" s="9">
        <f t="shared" si="7"/>
        <v>55</v>
      </c>
      <c r="B41" s="32">
        <v>5</v>
      </c>
      <c r="C41" s="7">
        <v>5.8842086260959756E-3</v>
      </c>
      <c r="D41" s="7">
        <v>2.9020752887910981E-2</v>
      </c>
      <c r="E41" s="7">
        <v>0.97097924711208905</v>
      </c>
      <c r="F41" s="35">
        <v>91014.960408202052</v>
      </c>
      <c r="G41" s="35">
        <v>2641.3226751094335</v>
      </c>
      <c r="H41" s="35">
        <v>448883.24717029696</v>
      </c>
      <c r="I41" s="36">
        <v>2621858.2095926208</v>
      </c>
      <c r="J41" s="34">
        <v>0.9761566923673427</v>
      </c>
      <c r="K41" s="33">
        <v>28.80689282106577</v>
      </c>
    </row>
    <row r="42" spans="1:11" ht="13.5" customHeight="1" x14ac:dyDescent="0.2">
      <c r="A42" s="9">
        <f t="shared" si="7"/>
        <v>60</v>
      </c>
      <c r="B42" s="32">
        <v>5</v>
      </c>
      <c r="C42" s="7">
        <v>9.0310327975391298E-3</v>
      </c>
      <c r="D42" s="7">
        <v>4.421902407843839E-2</v>
      </c>
      <c r="E42" s="7">
        <v>0.95578097592156164</v>
      </c>
      <c r="F42" s="35">
        <v>88373.637733092619</v>
      </c>
      <c r="G42" s="35">
        <v>3907.796014818814</v>
      </c>
      <c r="H42" s="35">
        <v>432707.54324839253</v>
      </c>
      <c r="I42" s="36">
        <v>2172974.9624223239</v>
      </c>
      <c r="J42" s="34">
        <v>0.9639645631155227</v>
      </c>
      <c r="K42" s="33">
        <v>24.588497408980441</v>
      </c>
    </row>
    <row r="43" spans="1:11" ht="13.5" customHeight="1" x14ac:dyDescent="0.2">
      <c r="A43" s="9">
        <f t="shared" si="7"/>
        <v>65</v>
      </c>
      <c r="B43" s="32">
        <v>5</v>
      </c>
      <c r="C43" s="7">
        <v>1.401211222933044E-2</v>
      </c>
      <c r="D43" s="7">
        <v>6.7823767231981899E-2</v>
      </c>
      <c r="E43" s="7">
        <v>0.93217623276801809</v>
      </c>
      <c r="F43" s="35">
        <v>84465.841718273805</v>
      </c>
      <c r="G43" s="35">
        <v>5728.7915877536288</v>
      </c>
      <c r="H43" s="35">
        <v>408845.68250616814</v>
      </c>
      <c r="I43" s="36">
        <v>1740267.4191739312</v>
      </c>
      <c r="J43" s="34">
        <v>0.94485453023746646</v>
      </c>
      <c r="K43" s="33">
        <v>20.60320934204853</v>
      </c>
    </row>
    <row r="44" spans="1:11" ht="13.5" customHeight="1" x14ac:dyDescent="0.2">
      <c r="A44" s="9">
        <f t="shared" si="7"/>
        <v>70</v>
      </c>
      <c r="B44" s="32">
        <v>5</v>
      </c>
      <c r="C44" s="7">
        <v>2.1832354931474247E-2</v>
      </c>
      <c r="D44" s="7">
        <v>0.10378343670780005</v>
      </c>
      <c r="E44" s="7">
        <v>0.8962165632921999</v>
      </c>
      <c r="F44" s="35">
        <v>78737.050130520176</v>
      </c>
      <c r="G44" s="35">
        <v>8171.6016587797203</v>
      </c>
      <c r="H44" s="35">
        <v>374288.60443264729</v>
      </c>
      <c r="I44" s="36">
        <v>1331421.7366677632</v>
      </c>
      <c r="J44" s="34">
        <v>0.9154764754718927</v>
      </c>
      <c r="K44" s="33">
        <v>16.909723369883721</v>
      </c>
    </row>
    <row r="45" spans="1:11" ht="13.5" customHeight="1" x14ac:dyDescent="0.2">
      <c r="A45" s="9">
        <f t="shared" si="7"/>
        <v>75</v>
      </c>
      <c r="B45" s="32">
        <v>5</v>
      </c>
      <c r="C45" s="7">
        <v>3.406292277108755E-2</v>
      </c>
      <c r="D45" s="7">
        <v>0.15742833414836147</v>
      </c>
      <c r="E45" s="7">
        <v>0.84257166585163856</v>
      </c>
      <c r="F45" s="35">
        <v>70565.448471740456</v>
      </c>
      <c r="G45" s="35">
        <v>11109.00100133814</v>
      </c>
      <c r="H45" s="35">
        <v>326131.76138741116</v>
      </c>
      <c r="I45" s="36">
        <v>957133.13223511598</v>
      </c>
      <c r="J45" s="34">
        <v>0.87133767238723969</v>
      </c>
      <c r="K45" s="33">
        <v>13.563764603840388</v>
      </c>
    </row>
    <row r="46" spans="1:11" ht="13.5" customHeight="1" x14ac:dyDescent="0.2">
      <c r="A46" s="9">
        <f t="shared" si="7"/>
        <v>80</v>
      </c>
      <c r="B46" s="32">
        <v>5</v>
      </c>
      <c r="C46" s="7">
        <v>5.3206507553881878E-2</v>
      </c>
      <c r="D46" s="7">
        <v>0.23538710281715225</v>
      </c>
      <c r="E46" s="7">
        <v>0.76461289718284775</v>
      </c>
      <c r="F46" s="35">
        <v>59456.447470402316</v>
      </c>
      <c r="G46" s="35">
        <v>13995.280913858202</v>
      </c>
      <c r="H46" s="35">
        <v>263037.01478029304</v>
      </c>
      <c r="I46" s="36">
        <v>631001.37084770482</v>
      </c>
      <c r="J46" s="34">
        <v>0.80653602599543195</v>
      </c>
      <c r="K46" s="33">
        <v>10.612833388032813</v>
      </c>
    </row>
    <row r="47" spans="1:11" ht="13.5" customHeight="1" x14ac:dyDescent="0.2">
      <c r="A47" s="9">
        <v>85</v>
      </c>
      <c r="B47" s="32">
        <v>5</v>
      </c>
      <c r="C47" s="7">
        <v>8.293502134680239E-2</v>
      </c>
      <c r="D47" s="7">
        <v>0.34316955523958648</v>
      </c>
      <c r="E47" s="7">
        <v>0.65683044476041352</v>
      </c>
      <c r="F47" s="35">
        <v>45461.166556544114</v>
      </c>
      <c r="G47" s="35">
        <v>15600.888307882007</v>
      </c>
      <c r="H47" s="35">
        <v>188109.77623849746</v>
      </c>
      <c r="I47" s="36">
        <v>367964.35606741172</v>
      </c>
      <c r="J47" s="34">
        <v>0.71514564745049258</v>
      </c>
      <c r="K47" s="33">
        <v>8.0940368217287517</v>
      </c>
    </row>
    <row r="48" spans="1:11" ht="13.5" customHeight="1" x14ac:dyDescent="0.2">
      <c r="A48" s="9">
        <v>90</v>
      </c>
      <c r="B48" s="32">
        <v>5</v>
      </c>
      <c r="C48" s="7">
        <v>0.12902830152087263</v>
      </c>
      <c r="D48" s="7">
        <v>0.48253678171988895</v>
      </c>
      <c r="E48" s="7">
        <v>0.5174632182801111</v>
      </c>
      <c r="F48" s="35">
        <v>29860.278248662107</v>
      </c>
      <c r="G48" s="35">
        <v>14408.682567369815</v>
      </c>
      <c r="H48" s="35">
        <v>111670.71408003423</v>
      </c>
      <c r="I48" s="36">
        <v>179854.57982891428</v>
      </c>
      <c r="J48" s="34">
        <v>0.59364652020238995</v>
      </c>
      <c r="K48" s="33">
        <v>6.0232050864084856</v>
      </c>
    </row>
    <row r="49" spans="1:12" ht="13.5" customHeight="1" x14ac:dyDescent="0.2">
      <c r="A49" s="9">
        <v>95</v>
      </c>
      <c r="B49" s="32">
        <v>5</v>
      </c>
      <c r="C49" s="7">
        <v>0.20009470149589026</v>
      </c>
      <c r="D49" s="7">
        <v>0.64434900238408566</v>
      </c>
      <c r="E49" s="7">
        <v>0.35565099761591434</v>
      </c>
      <c r="F49" s="35">
        <v>15451.595681292292</v>
      </c>
      <c r="G49" s="35">
        <v>9956.2202624829351</v>
      </c>
      <c r="H49" s="35">
        <v>49757.540744712955</v>
      </c>
      <c r="I49" s="36">
        <v>68183.865748880053</v>
      </c>
      <c r="J49" s="34">
        <v>0.44557376707604646</v>
      </c>
      <c r="K49" s="33">
        <v>4.4127394448608497</v>
      </c>
    </row>
    <row r="50" spans="1:12" ht="13.5" customHeight="1" x14ac:dyDescent="0.2">
      <c r="A50" s="9" t="s">
        <v>3</v>
      </c>
      <c r="B50" s="32" t="s">
        <v>10</v>
      </c>
      <c r="C50" s="7">
        <v>0.29823502068733626</v>
      </c>
      <c r="D50" s="7">
        <v>1</v>
      </c>
      <c r="E50" s="7">
        <v>0</v>
      </c>
      <c r="F50" s="35">
        <v>5495.3754188093571</v>
      </c>
      <c r="G50" s="35">
        <v>5495.3754188093571</v>
      </c>
      <c r="H50" s="35">
        <v>18426.325004167102</v>
      </c>
      <c r="I50" s="36">
        <v>18426.325004167102</v>
      </c>
      <c r="J50" s="34">
        <v>0.27024465101510853</v>
      </c>
      <c r="K50" s="33">
        <v>3.3530602733888197</v>
      </c>
    </row>
    <row r="51" spans="1:12" ht="20.25" customHeight="1" x14ac:dyDescent="0.2">
      <c r="A51" s="45" t="s">
        <v>5</v>
      </c>
      <c r="B51" s="45"/>
      <c r="C51" s="45"/>
      <c r="D51" s="45"/>
      <c r="E51" s="45"/>
      <c r="F51" s="45"/>
      <c r="G51" s="45"/>
      <c r="H51" s="45"/>
      <c r="I51" s="45"/>
      <c r="J51" s="45"/>
      <c r="K51" s="45"/>
    </row>
    <row r="52" spans="1:12" ht="13.5" customHeight="1" x14ac:dyDescent="0.2">
      <c r="A52" s="6">
        <v>0</v>
      </c>
      <c r="B52" s="10">
        <v>1</v>
      </c>
      <c r="C52" s="7">
        <v>7.4890531227846668E-3</v>
      </c>
      <c r="D52" s="7">
        <v>7.4402920166356488E-3</v>
      </c>
      <c r="E52" s="7">
        <v>0.99255970798336435</v>
      </c>
      <c r="F52" s="35">
        <v>100000</v>
      </c>
      <c r="G52" s="35">
        <v>744.02920166356489</v>
      </c>
      <c r="H52" s="35">
        <v>99348.901585426502</v>
      </c>
      <c r="I52" s="36">
        <v>8353500.8103886927</v>
      </c>
      <c r="J52" s="34"/>
      <c r="K52" s="33">
        <v>83.535008103886923</v>
      </c>
      <c r="L52" s="30"/>
    </row>
    <row r="53" spans="1:12" ht="13.5" customHeight="1" x14ac:dyDescent="0.2">
      <c r="A53" s="6">
        <v>1</v>
      </c>
      <c r="B53" s="10">
        <v>4</v>
      </c>
      <c r="C53" s="7">
        <v>1.0734367600984372E-3</v>
      </c>
      <c r="D53" s="7">
        <v>4.2808063736799965E-3</v>
      </c>
      <c r="E53" s="7">
        <v>0.99571919362632</v>
      </c>
      <c r="F53" s="35">
        <v>99255.970798336435</v>
      </c>
      <c r="G53" s="35">
        <v>424.8955924193142</v>
      </c>
      <c r="H53" s="35">
        <v>395827.31672087515</v>
      </c>
      <c r="I53" s="36">
        <v>8254151.9088032665</v>
      </c>
      <c r="J53" s="34">
        <v>0.9903524366126033</v>
      </c>
      <c r="K53" s="33">
        <v>83.160255674428498</v>
      </c>
    </row>
    <row r="54" spans="1:12" ht="13.5" customHeight="1" x14ac:dyDescent="0.2">
      <c r="A54" s="6">
        <v>5</v>
      </c>
      <c r="B54" s="10">
        <v>5</v>
      </c>
      <c r="C54" s="7">
        <v>1.992523862949887E-4</v>
      </c>
      <c r="D54" s="7">
        <v>9.9574714575012221E-4</v>
      </c>
      <c r="E54" s="7">
        <v>0.99900425285424987</v>
      </c>
      <c r="F54" s="35">
        <v>98831.075205917121</v>
      </c>
      <c r="G54" s="35">
        <v>98.410761047707638</v>
      </c>
      <c r="H54" s="35">
        <v>493900.03742295317</v>
      </c>
      <c r="I54" s="36">
        <v>7858324.5920823915</v>
      </c>
      <c r="J54" s="34">
        <v>0.9974227742848526</v>
      </c>
      <c r="K54" s="33">
        <v>79.512689462391933</v>
      </c>
    </row>
    <row r="55" spans="1:12" ht="13.5" customHeight="1" x14ac:dyDescent="0.2">
      <c r="A55" s="9">
        <f t="shared" ref="A55:A69" si="8">+A54+5</f>
        <v>10</v>
      </c>
      <c r="B55" s="10">
        <v>5</v>
      </c>
      <c r="C55" s="7">
        <v>2.4361876514042847E-4</v>
      </c>
      <c r="D55" s="7">
        <v>1.2173956765294184E-3</v>
      </c>
      <c r="E55" s="7">
        <v>0.99878260432347055</v>
      </c>
      <c r="F55" s="35">
        <v>98732.664444869413</v>
      </c>
      <c r="G55" s="35">
        <v>120.19671882741386</v>
      </c>
      <c r="H55" s="35">
        <v>493380.37961948133</v>
      </c>
      <c r="I55" s="36">
        <v>7364424.5546594383</v>
      </c>
      <c r="J55" s="34">
        <v>0.99894784822009064</v>
      </c>
      <c r="K55" s="33">
        <v>74.58954537554898</v>
      </c>
    </row>
    <row r="56" spans="1:12" ht="13.5" customHeight="1" x14ac:dyDescent="0.2">
      <c r="A56" s="9">
        <f t="shared" si="8"/>
        <v>15</v>
      </c>
      <c r="B56" s="10">
        <v>5</v>
      </c>
      <c r="C56" s="7">
        <v>3.4248821141116028E-4</v>
      </c>
      <c r="D56" s="7">
        <v>1.7110484859826863E-3</v>
      </c>
      <c r="E56" s="7">
        <v>0.99828895151401731</v>
      </c>
      <c r="F56" s="35">
        <v>98612.467726041999</v>
      </c>
      <c r="G56" s="35">
        <v>168.73071360166068</v>
      </c>
      <c r="H56" s="35">
        <v>492661.37630383397</v>
      </c>
      <c r="I56" s="36">
        <v>6871044.1750399573</v>
      </c>
      <c r="J56" s="34">
        <v>0.99854269982077137</v>
      </c>
      <c r="K56" s="33">
        <v>69.677235885918535</v>
      </c>
    </row>
    <row r="57" spans="1:12" ht="13.5" customHeight="1" x14ac:dyDescent="0.2">
      <c r="A57" s="9">
        <f t="shared" si="8"/>
        <v>20</v>
      </c>
      <c r="B57" s="10">
        <v>5</v>
      </c>
      <c r="C57" s="7">
        <v>4.5581350616645609E-4</v>
      </c>
      <c r="D57" s="7">
        <v>2.2765823948922397E-3</v>
      </c>
      <c r="E57" s="7">
        <v>0.99772341760510774</v>
      </c>
      <c r="F57" s="35">
        <v>98443.737012440339</v>
      </c>
      <c r="G57" s="35">
        <v>224.11527856992325</v>
      </c>
      <c r="H57" s="35">
        <v>491681.96101692476</v>
      </c>
      <c r="I57" s="36">
        <v>6378382.7987361234</v>
      </c>
      <c r="J57" s="34">
        <v>0.99801199092517212</v>
      </c>
      <c r="K57" s="33">
        <v>64.792164461717732</v>
      </c>
    </row>
    <row r="58" spans="1:12" ht="13.5" customHeight="1" x14ac:dyDescent="0.2">
      <c r="A58" s="9">
        <f t="shared" si="8"/>
        <v>25</v>
      </c>
      <c r="B58" s="10">
        <v>5</v>
      </c>
      <c r="C58" s="7">
        <v>5.8741716030362347E-4</v>
      </c>
      <c r="D58" s="7">
        <v>2.9329456047864433E-3</v>
      </c>
      <c r="E58" s="7">
        <v>0.99706705439521359</v>
      </c>
      <c r="F58" s="35">
        <v>98219.621733870415</v>
      </c>
      <c r="G58" s="35">
        <v>288.07280786814226</v>
      </c>
      <c r="H58" s="35">
        <v>490405.84330094059</v>
      </c>
      <c r="I58" s="36">
        <v>5886700.8377191983</v>
      </c>
      <c r="J58" s="34">
        <v>0.99740458707627822</v>
      </c>
      <c r="K58" s="33">
        <v>59.934061380010455</v>
      </c>
    </row>
    <row r="59" spans="1:12" ht="13.5" customHeight="1" x14ac:dyDescent="0.2">
      <c r="A59" s="9">
        <f t="shared" si="8"/>
        <v>30</v>
      </c>
      <c r="B59" s="10">
        <v>5</v>
      </c>
      <c r="C59" s="7">
        <v>7.4998948579961175E-4</v>
      </c>
      <c r="D59" s="7">
        <v>3.7432003266615011E-3</v>
      </c>
      <c r="E59" s="7">
        <v>0.99625679967333847</v>
      </c>
      <c r="F59" s="35">
        <v>97931.548926002273</v>
      </c>
      <c r="G59" s="35">
        <v>366.57740593027847</v>
      </c>
      <c r="H59" s="35">
        <v>488776.72670230421</v>
      </c>
      <c r="I59" s="36">
        <v>5396294.9944182578</v>
      </c>
      <c r="J59" s="34">
        <v>0.99667802367999792</v>
      </c>
      <c r="K59" s="33">
        <v>55.102722805862427</v>
      </c>
    </row>
    <row r="60" spans="1:12" ht="13.5" customHeight="1" x14ac:dyDescent="0.2">
      <c r="A60" s="9">
        <f t="shared" si="8"/>
        <v>35</v>
      </c>
      <c r="B60" s="10">
        <v>5</v>
      </c>
      <c r="C60" s="7">
        <v>9.6594684114105131E-4</v>
      </c>
      <c r="D60" s="7">
        <v>4.8185763594535717E-3</v>
      </c>
      <c r="E60" s="7">
        <v>0.9951814236405464</v>
      </c>
      <c r="F60" s="35">
        <v>97564.971520071995</v>
      </c>
      <c r="G60" s="35">
        <v>470.12426527737989</v>
      </c>
      <c r="H60" s="35">
        <v>486697.86499020242</v>
      </c>
      <c r="I60" s="36">
        <v>4907518.2677159533</v>
      </c>
      <c r="J60" s="34">
        <v>0.99574680708280139</v>
      </c>
      <c r="K60" s="33">
        <v>50.300002052543334</v>
      </c>
    </row>
    <row r="61" spans="1:12" ht="13.5" customHeight="1" x14ac:dyDescent="0.2">
      <c r="A61" s="9">
        <f t="shared" si="8"/>
        <v>40</v>
      </c>
      <c r="B61" s="10">
        <v>5</v>
      </c>
      <c r="C61" s="7">
        <v>1.273744726837859E-3</v>
      </c>
      <c r="D61" s="7">
        <v>6.3494273689333617E-3</v>
      </c>
      <c r="E61" s="7">
        <v>0.9936505726310666</v>
      </c>
      <c r="F61" s="35">
        <v>97094.847254794615</v>
      </c>
      <c r="G61" s="35">
        <v>616.49668054199719</v>
      </c>
      <c r="H61" s="35">
        <v>484003.32307752426</v>
      </c>
      <c r="I61" s="36">
        <v>4420820.4027257506</v>
      </c>
      <c r="J61" s="34">
        <v>0.99446362495809915</v>
      </c>
      <c r="K61" s="33">
        <v>45.530947601418127</v>
      </c>
    </row>
    <row r="62" spans="1:12" ht="13.5" customHeight="1" x14ac:dyDescent="0.2">
      <c r="A62" s="9">
        <f t="shared" si="8"/>
        <v>45</v>
      </c>
      <c r="B62" s="10">
        <v>5</v>
      </c>
      <c r="C62" s="7">
        <v>1.7395432968695262E-3</v>
      </c>
      <c r="D62" s="7">
        <v>8.6619858193000988E-3</v>
      </c>
      <c r="E62" s="7">
        <v>0.99133801418069989</v>
      </c>
      <c r="F62" s="35">
        <v>96478.350574252618</v>
      </c>
      <c r="G62" s="35">
        <v>835.6941045436397</v>
      </c>
      <c r="H62" s="35">
        <v>480410.06282945117</v>
      </c>
      <c r="I62" s="36">
        <v>3936817.079648226</v>
      </c>
      <c r="J62" s="34">
        <v>0.99257595955080347</v>
      </c>
      <c r="K62" s="33">
        <v>40.805186409341999</v>
      </c>
    </row>
    <row r="63" spans="1:12" ht="13.5" customHeight="1" x14ac:dyDescent="0.2">
      <c r="A63" s="9">
        <f t="shared" si="8"/>
        <v>50</v>
      </c>
      <c r="B63" s="10">
        <v>5</v>
      </c>
      <c r="C63" s="7">
        <v>2.4761207728547611E-3</v>
      </c>
      <c r="D63" s="7">
        <v>1.2308806419172154E-2</v>
      </c>
      <c r="E63" s="7">
        <v>0.9876911935808278</v>
      </c>
      <c r="F63" s="35">
        <v>95642.656469708978</v>
      </c>
      <c r="G63" s="35">
        <v>1177.246943901031</v>
      </c>
      <c r="H63" s="35">
        <v>475440.03378468624</v>
      </c>
      <c r="I63" s="36">
        <v>3456407.0168187749</v>
      </c>
      <c r="J63" s="34">
        <v>0.98965461086411644</v>
      </c>
      <c r="K63" s="33">
        <v>36.138760093028729</v>
      </c>
    </row>
    <row r="64" spans="1:12" ht="13.5" customHeight="1" x14ac:dyDescent="0.2">
      <c r="A64" s="9">
        <f t="shared" si="8"/>
        <v>55</v>
      </c>
      <c r="B64" s="10">
        <v>5</v>
      </c>
      <c r="C64" s="7">
        <v>3.6775249707379082E-3</v>
      </c>
      <c r="D64" s="7">
        <v>1.8230627498702402E-2</v>
      </c>
      <c r="E64" s="7">
        <v>0.98176937250129759</v>
      </c>
      <c r="F64" s="35">
        <v>94465.409525807947</v>
      </c>
      <c r="G64" s="35">
        <v>1722.1636925773782</v>
      </c>
      <c r="H64" s="35">
        <v>468294.22132565972</v>
      </c>
      <c r="I64" s="36">
        <v>2980966.9830340887</v>
      </c>
      <c r="J64" s="34">
        <v>0.98497010779226335</v>
      </c>
      <c r="K64" s="33">
        <v>31.55617487922591</v>
      </c>
    </row>
    <row r="65" spans="1:11" ht="13.5" customHeight="1" x14ac:dyDescent="0.2">
      <c r="A65" s="9">
        <f t="shared" si="8"/>
        <v>60</v>
      </c>
      <c r="B65" s="10">
        <v>5</v>
      </c>
      <c r="C65" s="7">
        <v>5.6763905139339968E-3</v>
      </c>
      <c r="D65" s="7">
        <v>2.8011282806580884E-2</v>
      </c>
      <c r="E65" s="7">
        <v>0.97198871719341917</v>
      </c>
      <c r="F65" s="35">
        <v>92743.245833230569</v>
      </c>
      <c r="G65" s="35">
        <v>2597.8572874348756</v>
      </c>
      <c r="H65" s="35">
        <v>457660.07131782809</v>
      </c>
      <c r="I65" s="36">
        <v>2512672.7617084291</v>
      </c>
      <c r="J65" s="34">
        <v>0.97729173343688036</v>
      </c>
      <c r="K65" s="33">
        <v>27.092784376197887</v>
      </c>
    </row>
    <row r="66" spans="1:11" ht="13.5" customHeight="1" x14ac:dyDescent="0.2">
      <c r="A66" s="9">
        <f t="shared" si="8"/>
        <v>65</v>
      </c>
      <c r="B66" s="10">
        <v>5</v>
      </c>
      <c r="C66" s="7">
        <v>9.0557030906828796E-3</v>
      </c>
      <c r="D66" s="7">
        <v>4.4343362972874924E-2</v>
      </c>
      <c r="E66" s="7">
        <v>0.95565663702712511</v>
      </c>
      <c r="F66" s="35">
        <v>90145.388545795693</v>
      </c>
      <c r="G66" s="35">
        <v>3997.3496846170601</v>
      </c>
      <c r="H66" s="35">
        <v>441417.92686752335</v>
      </c>
      <c r="I66" s="36">
        <v>2055012.6903906008</v>
      </c>
      <c r="J66" s="34">
        <v>0.96451046209136049</v>
      </c>
      <c r="K66" s="33">
        <v>22.796647987673961</v>
      </c>
    </row>
    <row r="67" spans="1:11" ht="13.5" customHeight="1" x14ac:dyDescent="0.2">
      <c r="A67" s="9">
        <f t="shared" si="8"/>
        <v>70</v>
      </c>
      <c r="B67" s="10">
        <v>5</v>
      </c>
      <c r="C67" s="7">
        <v>1.4800207816028676E-2</v>
      </c>
      <c r="D67" s="7">
        <v>7.1526569086153888E-2</v>
      </c>
      <c r="E67" s="7">
        <v>0.92847343091384615</v>
      </c>
      <c r="F67" s="35">
        <v>86148.038861178633</v>
      </c>
      <c r="G67" s="35">
        <v>6161.8736532407638</v>
      </c>
      <c r="H67" s="35">
        <v>416336.9683611762</v>
      </c>
      <c r="I67" s="36">
        <v>1613594.7635230776</v>
      </c>
      <c r="J67" s="34">
        <v>0.9431809245167464</v>
      </c>
      <c r="K67" s="33">
        <v>18.730487482405369</v>
      </c>
    </row>
    <row r="68" spans="1:11" ht="13.5" customHeight="1" x14ac:dyDescent="0.2">
      <c r="A68" s="9">
        <f t="shared" si="8"/>
        <v>75</v>
      </c>
      <c r="B68" s="10">
        <v>5</v>
      </c>
      <c r="C68" s="7">
        <v>2.4601737969065899E-2</v>
      </c>
      <c r="D68" s="7">
        <v>0.11626775135107559</v>
      </c>
      <c r="E68" s="7">
        <v>0.88373224864892441</v>
      </c>
      <c r="F68" s="35">
        <v>79986.165207937869</v>
      </c>
      <c r="G68" s="35">
        <v>9299.8115679225739</v>
      </c>
      <c r="H68" s="35">
        <v>378014.41425057489</v>
      </c>
      <c r="I68" s="36">
        <v>1197257.7951619015</v>
      </c>
      <c r="J68" s="34">
        <v>0.90795303558689477</v>
      </c>
      <c r="K68" s="33">
        <v>14.968310982898391</v>
      </c>
    </row>
    <row r="69" spans="1:11" ht="13.5" customHeight="1" x14ac:dyDescent="0.2">
      <c r="A69" s="9">
        <f t="shared" si="8"/>
        <v>80</v>
      </c>
      <c r="B69" s="10">
        <v>5</v>
      </c>
      <c r="C69" s="7">
        <v>4.1382277846540548E-2</v>
      </c>
      <c r="D69" s="7">
        <v>0.18827142838362615</v>
      </c>
      <c r="E69" s="7">
        <v>0.8117285716163738</v>
      </c>
      <c r="F69" s="35">
        <v>70686.353640015295</v>
      </c>
      <c r="G69" s="35">
        <v>13308.220767035811</v>
      </c>
      <c r="H69" s="35">
        <v>321592.27233423892</v>
      </c>
      <c r="I69" s="36">
        <v>819243.3809113265</v>
      </c>
      <c r="J69" s="34">
        <v>0.85074076598852832</v>
      </c>
      <c r="K69" s="33">
        <v>11.589837906811418</v>
      </c>
    </row>
    <row r="70" spans="1:11" ht="13.5" customHeight="1" x14ac:dyDescent="0.2">
      <c r="A70" s="9">
        <v>85</v>
      </c>
      <c r="B70" s="10">
        <v>5</v>
      </c>
      <c r="C70" s="7">
        <v>6.9839238575917395E-2</v>
      </c>
      <c r="D70" s="7">
        <v>0.29811957804954137</v>
      </c>
      <c r="E70" s="7">
        <v>0.70188042195045863</v>
      </c>
      <c r="F70" s="35">
        <v>57378.132872979484</v>
      </c>
      <c r="G70" s="35">
        <v>17105.544761363162</v>
      </c>
      <c r="H70" s="35">
        <v>244927.4234679536</v>
      </c>
      <c r="I70" s="36">
        <v>497651.10857708764</v>
      </c>
      <c r="J70" s="34">
        <v>0.76160854765003305</v>
      </c>
      <c r="K70" s="33">
        <v>8.6731840800529358</v>
      </c>
    </row>
    <row r="71" spans="1:11" ht="13.5" customHeight="1" x14ac:dyDescent="0.2">
      <c r="A71" s="9">
        <v>90</v>
      </c>
      <c r="B71" s="10">
        <v>5</v>
      </c>
      <c r="C71" s="7">
        <v>0.11795968278239823</v>
      </c>
      <c r="D71" s="7">
        <v>0.45317692590215586</v>
      </c>
      <c r="E71" s="7">
        <v>0.54682307409784414</v>
      </c>
      <c r="F71" s="35">
        <v>40272.588111616322</v>
      </c>
      <c r="G71" s="35">
        <v>18250.607678545992</v>
      </c>
      <c r="H71" s="35">
        <v>154719.02982490321</v>
      </c>
      <c r="I71" s="36">
        <v>252723.68510913404</v>
      </c>
      <c r="J71" s="34">
        <v>0.63169337118000057</v>
      </c>
      <c r="K71" s="33">
        <v>6.2753276349835039</v>
      </c>
    </row>
    <row r="72" spans="1:11" ht="13.5" customHeight="1" x14ac:dyDescent="0.2">
      <c r="A72" s="9">
        <v>95</v>
      </c>
      <c r="B72" s="10">
        <v>5</v>
      </c>
      <c r="C72" s="7">
        <v>0.19848186698088677</v>
      </c>
      <c r="D72" s="7">
        <v>0.64391028012756657</v>
      </c>
      <c r="E72" s="7">
        <v>0.35608971987243343</v>
      </c>
      <c r="F72" s="35">
        <v>22021.98043307033</v>
      </c>
      <c r="G72" s="35">
        <v>14180.179589622107</v>
      </c>
      <c r="H72" s="35">
        <v>71443.199347714806</v>
      </c>
      <c r="I72" s="36">
        <v>98004.65528423083</v>
      </c>
      <c r="J72" s="34">
        <v>0.46176090574357698</v>
      </c>
      <c r="K72" s="33">
        <v>4.4503107058009004</v>
      </c>
    </row>
    <row r="73" spans="1:11" ht="13.5" customHeight="1" x14ac:dyDescent="0.2">
      <c r="A73" s="9" t="s">
        <v>3</v>
      </c>
      <c r="B73" s="32" t="s">
        <v>10</v>
      </c>
      <c r="C73" s="7">
        <v>0.29523234201433646</v>
      </c>
      <c r="D73" s="7">
        <v>1</v>
      </c>
      <c r="E73" s="7">
        <v>0</v>
      </c>
      <c r="F73" s="35">
        <v>7841.8008434482235</v>
      </c>
      <c r="G73" s="35">
        <v>7841.8008434482235</v>
      </c>
      <c r="H73" s="35">
        <v>26561.455936516017</v>
      </c>
      <c r="I73" s="36">
        <v>26561.455936516017</v>
      </c>
      <c r="J73" s="34">
        <v>0.27102239030873682</v>
      </c>
      <c r="K73" s="33">
        <v>3.3871627789053007</v>
      </c>
    </row>
    <row r="74" spans="1:11" ht="12.6" customHeight="1" x14ac:dyDescent="0.2">
      <c r="A74" s="12"/>
      <c r="B74" s="13"/>
      <c r="C74" s="13"/>
      <c r="D74" s="14"/>
      <c r="E74" s="14"/>
      <c r="F74" s="14"/>
      <c r="G74" s="14"/>
      <c r="H74" s="15"/>
      <c r="I74" s="28"/>
      <c r="J74" s="39"/>
      <c r="K74" s="39"/>
    </row>
    <row r="75" spans="1:11" ht="21" customHeight="1" x14ac:dyDescent="0.3">
      <c r="B75" s="40" t="s">
        <v>21</v>
      </c>
      <c r="C75" s="16" t="s">
        <v>8</v>
      </c>
      <c r="D75" s="17">
        <f>+G75*0.5122+J75*0.4878</f>
        <v>0.12217699143784815</v>
      </c>
      <c r="E75" s="42" t="s">
        <v>6</v>
      </c>
      <c r="F75" s="18" t="s">
        <v>8</v>
      </c>
      <c r="G75" s="19">
        <f>+(H29-F30)/G29</f>
        <v>0.11958172962427271</v>
      </c>
      <c r="H75" s="42" t="s">
        <v>7</v>
      </c>
      <c r="I75" s="16" t="s">
        <v>8</v>
      </c>
      <c r="J75" s="17">
        <f>(H52-F53)/G52</f>
        <v>0.12490206954550157</v>
      </c>
      <c r="K75" s="2"/>
    </row>
    <row r="76" spans="1:11" ht="15.75" x14ac:dyDescent="0.2">
      <c r="B76" s="41"/>
      <c r="C76" s="20" t="s">
        <v>9</v>
      </c>
      <c r="D76" s="17">
        <f>+G76*0.5122+J76*0.4878</f>
        <v>1.2258455020129748</v>
      </c>
      <c r="E76" s="43"/>
      <c r="F76" s="21" t="s">
        <v>9</v>
      </c>
      <c r="G76" s="19">
        <f>+(H30-4*F31)/G30</f>
        <v>1.265833152522605</v>
      </c>
      <c r="H76" s="43"/>
      <c r="I76" s="20" t="s">
        <v>9</v>
      </c>
      <c r="J76" s="17">
        <f>(H53-4*F54)/G53</f>
        <v>1.1838576492228301</v>
      </c>
      <c r="K76" s="2"/>
    </row>
    <row r="77" spans="1:11" ht="13.5" customHeight="1" x14ac:dyDescent="0.2">
      <c r="A77" s="22"/>
      <c r="B77" s="22"/>
      <c r="C77" s="22"/>
      <c r="D77" s="23"/>
      <c r="E77" s="23"/>
      <c r="F77" s="23"/>
      <c r="G77" s="23"/>
      <c r="H77" s="22"/>
      <c r="I77" s="22"/>
    </row>
    <row r="78" spans="1:11" x14ac:dyDescent="0.2">
      <c r="A78" s="24"/>
      <c r="B78" s="24"/>
      <c r="C78" s="24"/>
      <c r="D78" s="25"/>
      <c r="E78" s="25"/>
      <c r="F78" s="25"/>
      <c r="G78" s="25"/>
      <c r="H78" s="24"/>
      <c r="I78" s="24"/>
    </row>
    <row r="79" spans="1:11" x14ac:dyDescent="0.2">
      <c r="A79" s="5"/>
      <c r="B79" s="5"/>
      <c r="C79" s="5"/>
      <c r="D79" s="26"/>
      <c r="E79" s="26"/>
      <c r="F79" s="26"/>
      <c r="G79" s="26"/>
      <c r="H79" s="5"/>
      <c r="I79" s="5"/>
    </row>
    <row r="80" spans="1:11" x14ac:dyDescent="0.2">
      <c r="A80" s="5"/>
      <c r="B80" s="5"/>
      <c r="C80" s="5"/>
      <c r="D80" s="26"/>
      <c r="E80" s="26"/>
      <c r="F80" s="26"/>
      <c r="G80" s="26"/>
      <c r="H80" s="5"/>
      <c r="I80" s="5"/>
    </row>
    <row r="81" spans="1:9" x14ac:dyDescent="0.2">
      <c r="A81" s="5"/>
      <c r="B81" s="5"/>
      <c r="C81" s="5"/>
      <c r="D81" s="26"/>
      <c r="E81" s="26"/>
      <c r="F81" s="26"/>
      <c r="G81" s="26"/>
      <c r="H81" s="5"/>
      <c r="I81" s="5"/>
    </row>
    <row r="82" spans="1:9" x14ac:dyDescent="0.2">
      <c r="A82" s="5"/>
      <c r="B82" s="5"/>
      <c r="C82" s="5"/>
      <c r="D82" s="26"/>
      <c r="E82" s="26"/>
      <c r="F82" s="26"/>
      <c r="G82" s="26"/>
      <c r="H82" s="5"/>
      <c r="I82" s="5"/>
    </row>
    <row r="83" spans="1:9" x14ac:dyDescent="0.2">
      <c r="A83" s="5"/>
      <c r="B83" s="5"/>
      <c r="C83" s="5"/>
      <c r="D83" s="26"/>
      <c r="E83" s="26"/>
      <c r="F83" s="26"/>
      <c r="G83" s="26"/>
      <c r="H83" s="5"/>
      <c r="I83" s="5"/>
    </row>
    <row r="84" spans="1:9" x14ac:dyDescent="0.2">
      <c r="A84" s="5"/>
      <c r="B84" s="5"/>
      <c r="C84" s="5"/>
      <c r="D84" s="26"/>
      <c r="E84" s="26"/>
      <c r="F84" s="26"/>
      <c r="G84" s="26"/>
      <c r="H84" s="5"/>
      <c r="I84" s="5"/>
    </row>
    <row r="85" spans="1:9" x14ac:dyDescent="0.2">
      <c r="A85" s="5"/>
      <c r="B85" s="5"/>
      <c r="C85" s="5"/>
      <c r="D85" s="26"/>
      <c r="E85" s="26"/>
      <c r="F85" s="26"/>
      <c r="G85" s="26"/>
      <c r="H85" s="5"/>
      <c r="I85" s="5"/>
    </row>
    <row r="86" spans="1:9" x14ac:dyDescent="0.2">
      <c r="A86" s="5"/>
      <c r="B86" s="5"/>
      <c r="C86" s="5"/>
      <c r="D86" s="26"/>
      <c r="E86" s="26"/>
      <c r="F86" s="26"/>
      <c r="G86" s="26"/>
      <c r="H86" s="5"/>
      <c r="I86" s="5"/>
    </row>
    <row r="87" spans="1:9" x14ac:dyDescent="0.2">
      <c r="A87" s="5"/>
      <c r="B87" s="5"/>
      <c r="C87" s="5"/>
      <c r="D87" s="26"/>
      <c r="E87" s="26"/>
      <c r="F87" s="26"/>
      <c r="G87" s="26"/>
      <c r="H87" s="5"/>
      <c r="I87" s="5"/>
    </row>
    <row r="88" spans="1:9" x14ac:dyDescent="0.2">
      <c r="A88" s="5"/>
      <c r="B88" s="5"/>
      <c r="C88" s="5"/>
      <c r="D88" s="26"/>
      <c r="E88" s="26"/>
      <c r="F88" s="26"/>
      <c r="G88" s="26"/>
      <c r="H88" s="5"/>
      <c r="I88" s="5"/>
    </row>
    <row r="89" spans="1:9" x14ac:dyDescent="0.2">
      <c r="A89" s="5"/>
      <c r="B89" s="5"/>
      <c r="C89" s="5"/>
      <c r="D89" s="26"/>
      <c r="E89" s="26"/>
      <c r="F89" s="26"/>
      <c r="G89" s="26"/>
      <c r="H89" s="5"/>
      <c r="I89" s="5"/>
    </row>
    <row r="90" spans="1:9" x14ac:dyDescent="0.2">
      <c r="A90" s="5"/>
      <c r="B90" s="5"/>
      <c r="C90" s="5"/>
      <c r="D90" s="26"/>
      <c r="E90" s="26"/>
      <c r="F90" s="26"/>
      <c r="G90" s="26"/>
      <c r="H90" s="5"/>
      <c r="I90" s="5"/>
    </row>
    <row r="91" spans="1:9" x14ac:dyDescent="0.2">
      <c r="A91" s="5"/>
      <c r="B91" s="5"/>
      <c r="C91" s="5"/>
      <c r="D91" s="26"/>
      <c r="E91" s="26"/>
      <c r="F91" s="26"/>
      <c r="G91" s="26"/>
      <c r="H91" s="5"/>
      <c r="I91" s="5"/>
    </row>
    <row r="92" spans="1:9" x14ac:dyDescent="0.2">
      <c r="A92" s="5"/>
      <c r="B92" s="5"/>
      <c r="C92" s="5"/>
      <c r="D92" s="26"/>
      <c r="E92" s="26"/>
      <c r="F92" s="26"/>
      <c r="G92" s="26"/>
      <c r="H92" s="5"/>
      <c r="I92" s="5"/>
    </row>
    <row r="93" spans="1:9" x14ac:dyDescent="0.2">
      <c r="A93" s="5"/>
      <c r="B93" s="5"/>
      <c r="C93" s="5"/>
      <c r="D93" s="26"/>
      <c r="E93" s="26"/>
      <c r="F93" s="26"/>
      <c r="G93" s="26"/>
      <c r="H93" s="5"/>
      <c r="I93" s="5"/>
    </row>
    <row r="94" spans="1:9" x14ac:dyDescent="0.2">
      <c r="A94" s="5"/>
      <c r="B94" s="5"/>
      <c r="C94" s="5"/>
      <c r="D94" s="26"/>
      <c r="E94" s="26"/>
      <c r="F94" s="26"/>
      <c r="G94" s="26"/>
      <c r="H94" s="5"/>
      <c r="I94" s="5"/>
    </row>
    <row r="95" spans="1:9" x14ac:dyDescent="0.2">
      <c r="A95" s="5"/>
      <c r="B95" s="5"/>
      <c r="C95" s="5"/>
      <c r="D95" s="26"/>
      <c r="E95" s="26"/>
      <c r="F95" s="26"/>
      <c r="G95" s="26"/>
      <c r="H95" s="5"/>
      <c r="I95" s="5"/>
    </row>
    <row r="96" spans="1:9" x14ac:dyDescent="0.2">
      <c r="A96" s="5"/>
      <c r="B96" s="5"/>
      <c r="C96" s="5"/>
      <c r="D96" s="26"/>
      <c r="E96" s="26"/>
      <c r="F96" s="26"/>
      <c r="G96" s="26"/>
      <c r="H96" s="5"/>
      <c r="I96" s="5"/>
    </row>
    <row r="97" spans="1:9" x14ac:dyDescent="0.2">
      <c r="A97" s="5"/>
      <c r="B97" s="5"/>
      <c r="C97" s="5"/>
      <c r="D97" s="26"/>
      <c r="E97" s="26"/>
      <c r="F97" s="26"/>
      <c r="G97" s="26"/>
      <c r="H97" s="5"/>
      <c r="I97" s="5"/>
    </row>
    <row r="98" spans="1:9" x14ac:dyDescent="0.2">
      <c r="A98" s="5"/>
      <c r="B98" s="5"/>
      <c r="C98" s="5"/>
      <c r="D98" s="26"/>
      <c r="E98" s="26"/>
      <c r="F98" s="26"/>
      <c r="G98" s="26"/>
      <c r="H98" s="5"/>
      <c r="I98" s="5"/>
    </row>
    <row r="99" spans="1:9" x14ac:dyDescent="0.2">
      <c r="A99" s="5"/>
      <c r="B99" s="5"/>
      <c r="C99" s="5"/>
      <c r="D99" s="26"/>
      <c r="E99" s="26"/>
      <c r="F99" s="26"/>
      <c r="G99" s="26"/>
      <c r="H99" s="5"/>
      <c r="I99" s="5"/>
    </row>
    <row r="100" spans="1:9" x14ac:dyDescent="0.2">
      <c r="A100" s="5"/>
      <c r="B100" s="5"/>
      <c r="C100" s="5"/>
      <c r="D100" s="26"/>
      <c r="E100" s="26"/>
      <c r="F100" s="26"/>
      <c r="G100" s="26"/>
      <c r="H100" s="5"/>
      <c r="I100" s="5"/>
    </row>
    <row r="101" spans="1:9" x14ac:dyDescent="0.2">
      <c r="A101" s="5"/>
      <c r="B101" s="5"/>
      <c r="C101" s="5"/>
      <c r="D101" s="26"/>
      <c r="E101" s="26"/>
      <c r="F101" s="26"/>
      <c r="G101" s="26"/>
      <c r="H101" s="5"/>
      <c r="I101" s="5"/>
    </row>
    <row r="102" spans="1:9" x14ac:dyDescent="0.2">
      <c r="A102" s="5"/>
      <c r="B102" s="5"/>
      <c r="C102" s="5"/>
      <c r="D102" s="26"/>
      <c r="E102" s="26"/>
      <c r="F102" s="26"/>
      <c r="G102" s="26"/>
      <c r="H102" s="5"/>
      <c r="I102" s="5"/>
    </row>
    <row r="103" spans="1:9" x14ac:dyDescent="0.2">
      <c r="A103" s="5"/>
      <c r="B103" s="5"/>
      <c r="C103" s="5"/>
      <c r="D103" s="26"/>
      <c r="E103" s="26"/>
      <c r="F103" s="26"/>
      <c r="G103" s="26"/>
      <c r="H103" s="5"/>
      <c r="I103" s="5"/>
    </row>
    <row r="104" spans="1:9" x14ac:dyDescent="0.2">
      <c r="A104" s="5"/>
      <c r="B104" s="5"/>
      <c r="C104" s="5"/>
      <c r="D104" s="26"/>
      <c r="E104" s="26"/>
      <c r="F104" s="26"/>
      <c r="G104" s="26"/>
      <c r="H104" s="5"/>
      <c r="I104" s="5"/>
    </row>
    <row r="105" spans="1:9" x14ac:dyDescent="0.2">
      <c r="A105" s="5"/>
      <c r="B105" s="5"/>
      <c r="C105" s="5"/>
      <c r="D105" s="26"/>
      <c r="E105" s="26"/>
      <c r="F105" s="26"/>
      <c r="G105" s="26"/>
      <c r="H105" s="5"/>
      <c r="I105" s="5"/>
    </row>
    <row r="106" spans="1:9" x14ac:dyDescent="0.2">
      <c r="A106" s="5"/>
      <c r="B106" s="5"/>
      <c r="C106" s="5"/>
      <c r="D106" s="26"/>
      <c r="E106" s="26"/>
      <c r="F106" s="26"/>
      <c r="G106" s="26"/>
      <c r="H106" s="5"/>
      <c r="I106" s="5"/>
    </row>
    <row r="107" spans="1:9" x14ac:dyDescent="0.2">
      <c r="A107" s="5"/>
      <c r="B107" s="5"/>
      <c r="C107" s="5"/>
      <c r="D107" s="26"/>
      <c r="E107" s="26"/>
      <c r="F107" s="26"/>
      <c r="G107" s="26"/>
      <c r="H107" s="5"/>
      <c r="I107" s="5"/>
    </row>
    <row r="108" spans="1:9" x14ac:dyDescent="0.2">
      <c r="A108" s="5"/>
      <c r="B108" s="5"/>
      <c r="C108" s="5"/>
      <c r="D108" s="26"/>
      <c r="E108" s="26"/>
      <c r="F108" s="26"/>
      <c r="G108" s="26"/>
      <c r="H108" s="5"/>
      <c r="I108" s="5"/>
    </row>
    <row r="109" spans="1:9" x14ac:dyDescent="0.2">
      <c r="A109" s="5"/>
      <c r="B109" s="5"/>
      <c r="C109" s="5"/>
      <c r="D109" s="26"/>
      <c r="E109" s="26"/>
      <c r="F109" s="26"/>
      <c r="G109" s="26"/>
      <c r="H109" s="5"/>
      <c r="I109" s="5"/>
    </row>
    <row r="110" spans="1:9" x14ac:dyDescent="0.2">
      <c r="A110" s="5"/>
      <c r="B110" s="5"/>
      <c r="C110" s="5"/>
      <c r="D110" s="26"/>
      <c r="E110" s="26"/>
      <c r="F110" s="26"/>
      <c r="G110" s="26"/>
      <c r="H110" s="5"/>
      <c r="I110" s="5"/>
    </row>
    <row r="111" spans="1:9" x14ac:dyDescent="0.2">
      <c r="A111" s="5"/>
      <c r="B111" s="5"/>
      <c r="C111" s="5"/>
      <c r="D111" s="26"/>
      <c r="E111" s="26"/>
      <c r="F111" s="26"/>
      <c r="G111" s="26"/>
      <c r="H111" s="5"/>
      <c r="I111" s="5"/>
    </row>
    <row r="112" spans="1:9" x14ac:dyDescent="0.2">
      <c r="A112" s="5"/>
      <c r="B112" s="5"/>
      <c r="C112" s="5"/>
      <c r="D112" s="26"/>
      <c r="E112" s="26"/>
      <c r="F112" s="26"/>
      <c r="G112" s="26"/>
      <c r="H112" s="5"/>
      <c r="I112" s="5"/>
    </row>
    <row r="113" spans="1:9" x14ac:dyDescent="0.2">
      <c r="A113" s="5"/>
      <c r="B113" s="5"/>
      <c r="C113" s="5"/>
      <c r="D113" s="26"/>
      <c r="E113" s="26"/>
      <c r="F113" s="26"/>
      <c r="G113" s="26"/>
      <c r="H113" s="5"/>
      <c r="I113" s="5"/>
    </row>
    <row r="114" spans="1:9" x14ac:dyDescent="0.2">
      <c r="A114" s="5"/>
      <c r="B114" s="5"/>
      <c r="C114" s="5"/>
      <c r="D114" s="26"/>
      <c r="E114" s="26"/>
      <c r="F114" s="26"/>
      <c r="G114" s="26"/>
      <c r="H114" s="5"/>
      <c r="I114" s="5"/>
    </row>
    <row r="115" spans="1:9" x14ac:dyDescent="0.2">
      <c r="A115" s="5"/>
      <c r="B115" s="5"/>
      <c r="C115" s="5"/>
      <c r="D115" s="26"/>
      <c r="E115" s="26"/>
      <c r="F115" s="26"/>
      <c r="G115" s="26"/>
      <c r="H115" s="5"/>
      <c r="I115" s="5"/>
    </row>
    <row r="116" spans="1:9" x14ac:dyDescent="0.2">
      <c r="A116" s="5"/>
      <c r="B116" s="5"/>
      <c r="C116" s="5"/>
      <c r="D116" s="26"/>
      <c r="E116" s="26"/>
      <c r="F116" s="26"/>
      <c r="G116" s="26"/>
      <c r="H116" s="5"/>
      <c r="I116" s="5"/>
    </row>
    <row r="117" spans="1:9" x14ac:dyDescent="0.2">
      <c r="A117" s="5"/>
      <c r="B117" s="5"/>
      <c r="C117" s="5"/>
      <c r="D117" s="26"/>
      <c r="E117" s="26"/>
      <c r="F117" s="26"/>
      <c r="G117" s="26"/>
      <c r="H117" s="5"/>
      <c r="I117" s="5"/>
    </row>
    <row r="118" spans="1:9" x14ac:dyDescent="0.2">
      <c r="A118" s="5"/>
      <c r="B118" s="5"/>
      <c r="C118" s="5"/>
      <c r="D118" s="26"/>
      <c r="E118" s="26"/>
      <c r="F118" s="26"/>
      <c r="G118" s="26"/>
      <c r="H118" s="5"/>
      <c r="I118" s="5"/>
    </row>
    <row r="119" spans="1:9" x14ac:dyDescent="0.2">
      <c r="A119" s="5"/>
      <c r="B119" s="5"/>
      <c r="C119" s="5"/>
      <c r="D119" s="26"/>
      <c r="E119" s="26"/>
      <c r="F119" s="26"/>
      <c r="G119" s="26"/>
      <c r="H119" s="5"/>
      <c r="I119" s="5"/>
    </row>
    <row r="120" spans="1:9" x14ac:dyDescent="0.2">
      <c r="A120" s="5"/>
      <c r="B120" s="5"/>
      <c r="C120" s="5"/>
      <c r="D120" s="26"/>
      <c r="E120" s="26"/>
      <c r="F120" s="26"/>
      <c r="G120" s="26"/>
      <c r="H120" s="5"/>
      <c r="I120" s="5"/>
    </row>
    <row r="121" spans="1:9" x14ac:dyDescent="0.2">
      <c r="A121" s="5"/>
      <c r="B121" s="5"/>
      <c r="C121" s="5"/>
      <c r="D121" s="26"/>
      <c r="E121" s="26"/>
      <c r="F121" s="26"/>
      <c r="G121" s="26"/>
      <c r="H121" s="5"/>
      <c r="I121" s="5"/>
    </row>
    <row r="122" spans="1:9" x14ac:dyDescent="0.2">
      <c r="A122" s="5"/>
      <c r="B122" s="5"/>
      <c r="C122" s="5"/>
      <c r="D122" s="26"/>
      <c r="E122" s="26"/>
      <c r="F122" s="26"/>
      <c r="G122" s="26"/>
      <c r="H122" s="5"/>
      <c r="I122" s="5"/>
    </row>
    <row r="123" spans="1:9" x14ac:dyDescent="0.2">
      <c r="A123" s="5"/>
      <c r="B123" s="5"/>
      <c r="C123" s="5"/>
      <c r="D123" s="26"/>
      <c r="E123" s="26"/>
      <c r="F123" s="26"/>
      <c r="G123" s="26"/>
      <c r="H123" s="5"/>
      <c r="I123" s="5"/>
    </row>
    <row r="124" spans="1:9" x14ac:dyDescent="0.2">
      <c r="A124" s="5"/>
      <c r="B124" s="5"/>
      <c r="C124" s="5"/>
      <c r="D124" s="26"/>
      <c r="E124" s="26"/>
      <c r="F124" s="26"/>
      <c r="G124" s="26"/>
      <c r="H124" s="5"/>
      <c r="I124" s="5"/>
    </row>
    <row r="125" spans="1:9" x14ac:dyDescent="0.2">
      <c r="A125" s="5"/>
      <c r="B125" s="5"/>
      <c r="C125" s="5"/>
      <c r="D125" s="26"/>
      <c r="E125" s="26"/>
      <c r="F125" s="26"/>
      <c r="G125" s="26"/>
      <c r="H125" s="5"/>
      <c r="I125" s="5"/>
    </row>
    <row r="126" spans="1:9" x14ac:dyDescent="0.2">
      <c r="A126" s="5"/>
      <c r="B126" s="5"/>
      <c r="C126" s="5"/>
      <c r="D126" s="26"/>
      <c r="E126" s="26"/>
      <c r="F126" s="26"/>
      <c r="G126" s="26"/>
      <c r="H126" s="5"/>
      <c r="I126" s="5"/>
    </row>
    <row r="127" spans="1:9" x14ac:dyDescent="0.2">
      <c r="A127" s="5"/>
      <c r="B127" s="5"/>
      <c r="C127" s="5"/>
      <c r="D127" s="26"/>
      <c r="E127" s="26"/>
      <c r="F127" s="26"/>
      <c r="G127" s="26"/>
      <c r="H127" s="5"/>
      <c r="I127" s="5"/>
    </row>
    <row r="128" spans="1:9" x14ac:dyDescent="0.2">
      <c r="A128" s="5"/>
      <c r="B128" s="5"/>
      <c r="C128" s="5"/>
      <c r="D128" s="26"/>
      <c r="E128" s="26"/>
      <c r="F128" s="26"/>
      <c r="G128" s="26"/>
      <c r="H128" s="5"/>
      <c r="I128" s="5"/>
    </row>
    <row r="129" spans="1:9" x14ac:dyDescent="0.2">
      <c r="A129" s="5"/>
      <c r="B129" s="5"/>
      <c r="C129" s="5"/>
      <c r="D129" s="26"/>
      <c r="E129" s="26"/>
      <c r="F129" s="26"/>
      <c r="G129" s="26"/>
      <c r="H129" s="5"/>
      <c r="I129" s="5"/>
    </row>
    <row r="130" spans="1:9" x14ac:dyDescent="0.2">
      <c r="A130" s="5"/>
      <c r="B130" s="5"/>
      <c r="C130" s="5"/>
      <c r="D130" s="26"/>
      <c r="E130" s="26"/>
      <c r="F130" s="26"/>
      <c r="G130" s="26"/>
      <c r="H130" s="5"/>
      <c r="I130" s="5"/>
    </row>
    <row r="131" spans="1:9" x14ac:dyDescent="0.2">
      <c r="A131" s="5"/>
      <c r="B131" s="5"/>
      <c r="C131" s="5"/>
      <c r="D131" s="26"/>
      <c r="E131" s="26"/>
      <c r="F131" s="26"/>
      <c r="G131" s="26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31"/>
  <sheetViews>
    <sheetView showGridLines="0" view="pageBreakPreview" zoomScale="85" zoomScaleNormal="100" zoomScaleSheetLayoutView="85" workbookViewId="0">
      <selection activeCell="M52" sqref="M52"/>
    </sheetView>
  </sheetViews>
  <sheetFormatPr baseColWidth="10" defaultRowHeight="12.75" x14ac:dyDescent="0.2"/>
  <cols>
    <col min="1" max="3" width="12.28515625" style="4" customWidth="1"/>
    <col min="4" max="7" width="12.28515625" style="27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2" spans="1:11" ht="15" customHeight="1" x14ac:dyDescent="0.2">
      <c r="A2" s="44" t="s">
        <v>30</v>
      </c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1" x14ac:dyDescent="0.2">
      <c r="A3" s="46" t="s">
        <v>0</v>
      </c>
      <c r="B3" s="46"/>
      <c r="C3" s="46"/>
      <c r="D3" s="46"/>
      <c r="E3" s="46"/>
      <c r="F3" s="46"/>
      <c r="G3" s="46"/>
      <c r="H3" s="46"/>
      <c r="I3" s="46"/>
    </row>
    <row r="4" spans="1:11" ht="35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9" t="s">
        <v>20</v>
      </c>
    </row>
    <row r="5" spans="1:11" ht="20.25" customHeight="1" x14ac:dyDescent="0.2">
      <c r="A5" s="45" t="s">
        <v>2</v>
      </c>
      <c r="B5" s="45"/>
      <c r="C5" s="45"/>
      <c r="D5" s="45"/>
      <c r="E5" s="45"/>
      <c r="F5" s="45"/>
      <c r="G5" s="45"/>
      <c r="H5" s="45"/>
      <c r="I5" s="45"/>
      <c r="J5" s="45"/>
      <c r="K5" s="45"/>
    </row>
    <row r="6" spans="1:11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7.9085702914669948E-3</v>
      </c>
      <c r="D6" s="7">
        <f t="shared" si="0"/>
        <v>7.8534026662541619E-3</v>
      </c>
      <c r="E6" s="7">
        <f t="shared" si="0"/>
        <v>0.99214659733374588</v>
      </c>
      <c r="F6" s="35">
        <f t="shared" si="0"/>
        <v>100000</v>
      </c>
      <c r="G6" s="35">
        <f t="shared" si="0"/>
        <v>785.34026662541635</v>
      </c>
      <c r="H6" s="35">
        <f t="shared" si="0"/>
        <v>99307.854371228532</v>
      </c>
      <c r="I6" s="36">
        <f t="shared" si="0"/>
        <v>8220702.5504208189</v>
      </c>
      <c r="J6" s="34"/>
      <c r="K6" s="33">
        <f t="shared" ref="K6:K27" si="1">+K29*0.5122+K52*0.4878</f>
        <v>82.20702550420819</v>
      </c>
    </row>
    <row r="7" spans="1:11" ht="13.5" customHeight="1" x14ac:dyDescent="0.2">
      <c r="A7" s="6">
        <v>1</v>
      </c>
      <c r="B7" s="8">
        <f t="shared" si="0"/>
        <v>4</v>
      </c>
      <c r="C7" s="7">
        <f t="shared" si="0"/>
        <v>9.5765023415769128E-4</v>
      </c>
      <c r="D7" s="7">
        <f t="shared" si="0"/>
        <v>3.8204040564731403E-3</v>
      </c>
      <c r="E7" s="7">
        <f t="shared" si="0"/>
        <v>0.9961795959435269</v>
      </c>
      <c r="F7" s="35">
        <f t="shared" si="0"/>
        <v>99214.659733374589</v>
      </c>
      <c r="G7" s="35">
        <f t="shared" si="0"/>
        <v>379.05330478345559</v>
      </c>
      <c r="H7" s="35">
        <f t="shared" si="0"/>
        <v>395805.70143236883</v>
      </c>
      <c r="I7" s="36">
        <f t="shared" si="0"/>
        <v>8121394.6960495906</v>
      </c>
      <c r="J7" s="34">
        <f t="shared" ref="J7:J27" si="2">+J30*0.5122+J53*0.4878</f>
        <v>0.99022711160719479</v>
      </c>
      <c r="K7" s="33">
        <f t="shared" si="1"/>
        <v>81.855492140921115</v>
      </c>
    </row>
    <row r="8" spans="1:11" ht="13.5" customHeight="1" x14ac:dyDescent="0.2">
      <c r="A8" s="6">
        <v>5</v>
      </c>
      <c r="B8" s="8">
        <f t="shared" si="0"/>
        <v>5</v>
      </c>
      <c r="C8" s="7">
        <f t="shared" si="0"/>
        <v>1.833967268530667E-4</v>
      </c>
      <c r="D8" s="7">
        <f t="shared" si="0"/>
        <v>9.165333485199904E-4</v>
      </c>
      <c r="E8" s="7">
        <f t="shared" si="0"/>
        <v>0.99908346665148007</v>
      </c>
      <c r="F8" s="35">
        <f t="shared" si="0"/>
        <v>98835.606428591127</v>
      </c>
      <c r="G8" s="35">
        <f t="shared" si="0"/>
        <v>90.587035002334986</v>
      </c>
      <c r="H8" s="35">
        <f t="shared" si="0"/>
        <v>493935.31219492119</v>
      </c>
      <c r="I8" s="36">
        <f t="shared" si="0"/>
        <v>7725588.9946172219</v>
      </c>
      <c r="J8" s="34">
        <f t="shared" si="2"/>
        <v>0.99762027638652628</v>
      </c>
      <c r="K8" s="33">
        <f t="shared" si="1"/>
        <v>78.165103070573394</v>
      </c>
    </row>
    <row r="9" spans="1:11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2.5001076464939583E-4</v>
      </c>
      <c r="D9" s="7">
        <f t="shared" si="0"/>
        <v>1.2493677596560533E-3</v>
      </c>
      <c r="E9" s="7">
        <f t="shared" si="0"/>
        <v>0.99875063224034399</v>
      </c>
      <c r="F9" s="35">
        <f t="shared" si="0"/>
        <v>98745.019393588795</v>
      </c>
      <c r="G9" s="35">
        <f t="shared" si="0"/>
        <v>123.36402420471754</v>
      </c>
      <c r="H9" s="35">
        <f t="shared" si="0"/>
        <v>493454.52201414353</v>
      </c>
      <c r="I9" s="36">
        <f t="shared" si="0"/>
        <v>7231653.6824222999</v>
      </c>
      <c r="J9" s="34">
        <f t="shared" si="2"/>
        <v>0.99902662026490308</v>
      </c>
      <c r="K9" s="33">
        <f t="shared" si="1"/>
        <v>73.234717219170662</v>
      </c>
    </row>
    <row r="10" spans="1:11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5.1930071605711279E-4</v>
      </c>
      <c r="D10" s="7">
        <f t="shared" si="0"/>
        <v>2.593082069661475E-3</v>
      </c>
      <c r="E10" s="7">
        <f t="shared" si="0"/>
        <v>0.99740691793033864</v>
      </c>
      <c r="F10" s="35">
        <f t="shared" si="0"/>
        <v>98621.655369384069</v>
      </c>
      <c r="G10" s="35">
        <f t="shared" si="0"/>
        <v>255.67949943111512</v>
      </c>
      <c r="H10" s="35">
        <f t="shared" si="0"/>
        <v>492531.31051194679</v>
      </c>
      <c r="I10" s="36">
        <f t="shared" si="0"/>
        <v>6738199.160408156</v>
      </c>
      <c r="J10" s="34">
        <f t="shared" si="2"/>
        <v>0.99812884923002099</v>
      </c>
      <c r="K10" s="33">
        <f t="shared" si="1"/>
        <v>68.322617019633697</v>
      </c>
    </row>
    <row r="11" spans="1:11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8.0923006263714024E-4</v>
      </c>
      <c r="D11" s="7">
        <f t="shared" si="0"/>
        <v>4.0367423617677948E-3</v>
      </c>
      <c r="E11" s="7">
        <f t="shared" si="0"/>
        <v>0.99596325763823224</v>
      </c>
      <c r="F11" s="35">
        <f t="shared" si="0"/>
        <v>98365.975869952963</v>
      </c>
      <c r="G11" s="35">
        <f t="shared" si="0"/>
        <v>396.79746814686155</v>
      </c>
      <c r="H11" s="35">
        <f t="shared" si="0"/>
        <v>490885.13690363348</v>
      </c>
      <c r="I11" s="36">
        <f t="shared" si="0"/>
        <v>6245667.8498962093</v>
      </c>
      <c r="J11" s="34">
        <f t="shared" si="2"/>
        <v>0.99665632729231979</v>
      </c>
      <c r="K11" s="33">
        <f t="shared" si="1"/>
        <v>63.491301676801037</v>
      </c>
    </row>
    <row r="12" spans="1:11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9.9838046046543108E-4</v>
      </c>
      <c r="D12" s="7">
        <f t="shared" si="0"/>
        <v>4.9773823271841884E-3</v>
      </c>
      <c r="E12" s="7">
        <f t="shared" si="0"/>
        <v>0.99502261767281586</v>
      </c>
      <c r="F12" s="35">
        <f t="shared" si="0"/>
        <v>97969.178401806101</v>
      </c>
      <c r="G12" s="35">
        <f t="shared" si="0"/>
        <v>486.90736183782963</v>
      </c>
      <c r="H12" s="35">
        <f t="shared" si="0"/>
        <v>488654.88896332413</v>
      </c>
      <c r="I12" s="36">
        <f t="shared" si="0"/>
        <v>5754782.712992576</v>
      </c>
      <c r="J12" s="34">
        <f t="shared" si="2"/>
        <v>0.99545169962719038</v>
      </c>
      <c r="K12" s="33">
        <f t="shared" si="1"/>
        <v>58.734732005753756</v>
      </c>
    </row>
    <row r="13" spans="1:11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1.1223477425176473E-3</v>
      </c>
      <c r="D13" s="7">
        <f t="shared" si="0"/>
        <v>5.5941839543388102E-3</v>
      </c>
      <c r="E13" s="7">
        <f t="shared" si="0"/>
        <v>0.99440581604566125</v>
      </c>
      <c r="F13" s="35">
        <f t="shared" si="0"/>
        <v>97482.271039968269</v>
      </c>
      <c r="G13" s="35">
        <f t="shared" si="0"/>
        <v>544.22996309164159</v>
      </c>
      <c r="H13" s="35">
        <f t="shared" si="0"/>
        <v>486073.07700110931</v>
      </c>
      <c r="I13" s="36">
        <f t="shared" si="0"/>
        <v>5266127.8240292519</v>
      </c>
      <c r="J13" s="34">
        <f t="shared" si="2"/>
        <v>0.99470697390988105</v>
      </c>
      <c r="K13" s="33">
        <f t="shared" si="1"/>
        <v>54.012157345008234</v>
      </c>
    </row>
    <row r="14" spans="1:11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1.2791157212101185E-3</v>
      </c>
      <c r="D14" s="7">
        <f t="shared" si="0"/>
        <v>6.3740323598245312E-3</v>
      </c>
      <c r="E14" s="7">
        <f t="shared" si="0"/>
        <v>0.99362596764017552</v>
      </c>
      <c r="F14" s="35">
        <f t="shared" si="0"/>
        <v>96938.041076876631</v>
      </c>
      <c r="G14" s="35">
        <f t="shared" si="0"/>
        <v>616.55328191023796</v>
      </c>
      <c r="H14" s="35">
        <f t="shared" si="0"/>
        <v>483186.81582939194</v>
      </c>
      <c r="I14" s="36">
        <f t="shared" si="0"/>
        <v>4780054.7470281422</v>
      </c>
      <c r="J14" s="34">
        <f t="shared" si="2"/>
        <v>0.99404944472454071</v>
      </c>
      <c r="K14" s="33">
        <f t="shared" si="1"/>
        <v>49.298539262811346</v>
      </c>
    </row>
    <row r="15" spans="1:11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1.5679534714081597E-3</v>
      </c>
      <c r="D15" s="7">
        <f t="shared" si="0"/>
        <v>7.8087124154331521E-3</v>
      </c>
      <c r="E15" s="7">
        <f t="shared" si="0"/>
        <v>0.99219128758456687</v>
      </c>
      <c r="F15" s="35">
        <f t="shared" si="0"/>
        <v>96321.487794966393</v>
      </c>
      <c r="G15" s="35">
        <f t="shared" si="0"/>
        <v>750.51017884375688</v>
      </c>
      <c r="H15" s="35">
        <f t="shared" si="0"/>
        <v>479802.70033463684</v>
      </c>
      <c r="I15" s="36">
        <f t="shared" si="0"/>
        <v>4296867.9311987506</v>
      </c>
      <c r="J15" s="34">
        <f t="shared" si="2"/>
        <v>0.99298109607651175</v>
      </c>
      <c r="K15" s="33">
        <f t="shared" si="1"/>
        <v>44.595663399154958</v>
      </c>
    </row>
    <row r="16" spans="1:11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2.0920853162241858E-3</v>
      </c>
      <c r="D16" s="7">
        <f t="shared" si="4"/>
        <v>1.0406372161018968E-2</v>
      </c>
      <c r="E16" s="7">
        <f t="shared" si="4"/>
        <v>0.98959362783898108</v>
      </c>
      <c r="F16" s="35">
        <f t="shared" si="4"/>
        <v>95570.977616122633</v>
      </c>
      <c r="G16" s="35">
        <f t="shared" si="4"/>
        <v>992.16653930693678</v>
      </c>
      <c r="H16" s="35">
        <f t="shared" si="4"/>
        <v>475499.13863752712</v>
      </c>
      <c r="I16" s="36">
        <f t="shared" si="4"/>
        <v>3817065.2308641137</v>
      </c>
      <c r="J16" s="34">
        <f t="shared" si="2"/>
        <v>0.99101024230923263</v>
      </c>
      <c r="K16" s="33">
        <f t="shared" si="1"/>
        <v>39.923643733756407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2.9874922810962726E-3</v>
      </c>
      <c r="D17" s="7">
        <f t="shared" si="4"/>
        <v>1.4828369988611059E-2</v>
      </c>
      <c r="E17" s="7">
        <f t="shared" si="4"/>
        <v>0.98517163001138885</v>
      </c>
      <c r="F17" s="35">
        <f t="shared" si="4"/>
        <v>94578.811076815706</v>
      </c>
      <c r="G17" s="35">
        <f t="shared" si="4"/>
        <v>1398.3885103276366</v>
      </c>
      <c r="H17" s="35">
        <f t="shared" si="4"/>
        <v>469602.64495745715</v>
      </c>
      <c r="I17" s="36">
        <f t="shared" si="4"/>
        <v>3341566.0922265863</v>
      </c>
      <c r="J17" s="34">
        <f t="shared" si="2"/>
        <v>0.98756676364704354</v>
      </c>
      <c r="K17" s="33">
        <f t="shared" si="1"/>
        <v>35.31284915934755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4.4659668866138483E-3</v>
      </c>
      <c r="D18" s="7">
        <f t="shared" si="4"/>
        <v>2.2087578104053839E-2</v>
      </c>
      <c r="E18" s="7">
        <f t="shared" si="4"/>
        <v>0.97791242189594607</v>
      </c>
      <c r="F18" s="35">
        <f t="shared" si="4"/>
        <v>93180.422566488065</v>
      </c>
      <c r="G18" s="35">
        <f t="shared" si="4"/>
        <v>2050.5997741832389</v>
      </c>
      <c r="H18" s="35">
        <f t="shared" si="4"/>
        <v>461098.66281071882</v>
      </c>
      <c r="I18" s="36">
        <f t="shared" si="4"/>
        <v>2871963.4472691296</v>
      </c>
      <c r="J18" s="34">
        <f t="shared" si="2"/>
        <v>0.98183195857538452</v>
      </c>
      <c r="K18" s="33">
        <f t="shared" si="1"/>
        <v>30.800460734018252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6.8693223920334662E-3</v>
      </c>
      <c r="D19" s="7">
        <f t="shared" si="4"/>
        <v>3.3778354397777259E-2</v>
      </c>
      <c r="E19" s="7">
        <f t="shared" si="4"/>
        <v>0.96622164560222279</v>
      </c>
      <c r="F19" s="35">
        <f t="shared" si="4"/>
        <v>91129.822792304825</v>
      </c>
      <c r="G19" s="35">
        <f t="shared" si="4"/>
        <v>3063.8772744416924</v>
      </c>
      <c r="H19" s="35">
        <f t="shared" si="4"/>
        <v>448486.02448005939</v>
      </c>
      <c r="I19" s="36">
        <f t="shared" si="4"/>
        <v>2410864.7844584105</v>
      </c>
      <c r="J19" s="34">
        <f t="shared" si="2"/>
        <v>0.97253300086428629</v>
      </c>
      <c r="K19" s="33">
        <f t="shared" si="1"/>
        <v>26.430446724036059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1.0778054348941111E-2</v>
      </c>
      <c r="D20" s="7">
        <f t="shared" si="4"/>
        <v>5.250910711073551E-2</v>
      </c>
      <c r="E20" s="7">
        <f t="shared" si="4"/>
        <v>0.94749089288926447</v>
      </c>
      <c r="F20" s="35">
        <f t="shared" si="4"/>
        <v>88065.945517863132</v>
      </c>
      <c r="G20" s="35">
        <f t="shared" si="4"/>
        <v>4597.2545341763262</v>
      </c>
      <c r="H20" s="35">
        <f t="shared" si="4"/>
        <v>429564.36191343167</v>
      </c>
      <c r="I20" s="36">
        <f t="shared" si="4"/>
        <v>1962378.7599783512</v>
      </c>
      <c r="J20" s="34">
        <f t="shared" si="2"/>
        <v>0.95758841251171711</v>
      </c>
      <c r="K20" s="33">
        <f t="shared" si="1"/>
        <v>22.253853534635901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1.7123186723651408E-2</v>
      </c>
      <c r="D21" s="7">
        <f t="shared" si="4"/>
        <v>8.2189894241251282E-2</v>
      </c>
      <c r="E21" s="7">
        <f t="shared" si="4"/>
        <v>0.91781010575874866</v>
      </c>
      <c r="F21" s="35">
        <f t="shared" si="4"/>
        <v>83468.6909836868</v>
      </c>
      <c r="G21" s="35">
        <f t="shared" si="4"/>
        <v>6811.8937702989988</v>
      </c>
      <c r="H21" s="35">
        <f t="shared" si="4"/>
        <v>401297.96123059595</v>
      </c>
      <c r="I21" s="36">
        <f t="shared" si="4"/>
        <v>1532814.3980649195</v>
      </c>
      <c r="J21" s="34">
        <f t="shared" si="2"/>
        <v>0.93377200716503195</v>
      </c>
      <c r="K21" s="33">
        <f t="shared" si="1"/>
        <v>18.330680724556665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2.7436242784007043E-2</v>
      </c>
      <c r="D22" s="7">
        <f t="shared" si="4"/>
        <v>0.12859541688069628</v>
      </c>
      <c r="E22" s="7">
        <f t="shared" si="4"/>
        <v>0.87140458311930369</v>
      </c>
      <c r="F22" s="35">
        <f t="shared" si="4"/>
        <v>76656.797213387807</v>
      </c>
      <c r="G22" s="35">
        <f t="shared" si="4"/>
        <v>9779.4301407217245</v>
      </c>
      <c r="H22" s="35">
        <f t="shared" si="4"/>
        <v>360029.6629531667</v>
      </c>
      <c r="I22" s="36">
        <f t="shared" si="4"/>
        <v>1131516.4368343237</v>
      </c>
      <c r="J22" s="34">
        <f t="shared" si="2"/>
        <v>0.89638690930415921</v>
      </c>
      <c r="K22" s="33">
        <f t="shared" si="1"/>
        <v>14.725561432128449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4.429031846323743E-2</v>
      </c>
      <c r="D23" s="7">
        <f t="shared" si="4"/>
        <v>0.1997902956427608</v>
      </c>
      <c r="E23" s="7">
        <f t="shared" si="4"/>
        <v>0.80020970435723915</v>
      </c>
      <c r="F23" s="35">
        <f t="shared" si="4"/>
        <v>66877.367072666078</v>
      </c>
      <c r="G23" s="35">
        <f t="shared" si="4"/>
        <v>13255.370639906254</v>
      </c>
      <c r="H23" s="35">
        <f t="shared" si="4"/>
        <v>302383.81826135085</v>
      </c>
      <c r="I23" s="36">
        <f t="shared" si="4"/>
        <v>771486.77388115693</v>
      </c>
      <c r="J23" s="34">
        <f t="shared" si="2"/>
        <v>0.83860293711860034</v>
      </c>
      <c r="K23" s="33">
        <f t="shared" si="1"/>
        <v>11.502901384273171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7.1582056451552606E-2</v>
      </c>
      <c r="D24" s="7">
        <f t="shared" si="4"/>
        <v>0.30378911298193256</v>
      </c>
      <c r="E24" s="7">
        <f t="shared" si="4"/>
        <v>0.69621088701806744</v>
      </c>
      <c r="F24" s="35">
        <f t="shared" si="4"/>
        <v>53621.996432759828</v>
      </c>
      <c r="G24" s="35">
        <f t="shared" si="4"/>
        <v>16184.155505601007</v>
      </c>
      <c r="H24" s="35">
        <f t="shared" si="4"/>
        <v>228102.56570924583</v>
      </c>
      <c r="I24" s="36">
        <f t="shared" si="4"/>
        <v>469102.95561980602</v>
      </c>
      <c r="J24" s="34">
        <f t="shared" si="2"/>
        <v>0.752555550120938</v>
      </c>
      <c r="K24" s="33">
        <f t="shared" si="1"/>
        <v>8.7235450557004803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0.11581505039847459</v>
      </c>
      <c r="D25" s="7">
        <f t="shared" si="4"/>
        <v>0.44617436673839739</v>
      </c>
      <c r="E25" s="7">
        <f t="shared" si="4"/>
        <v>0.55382563326160272</v>
      </c>
      <c r="F25" s="35">
        <f t="shared" si="4"/>
        <v>37437.840927158817</v>
      </c>
      <c r="G25" s="35">
        <f t="shared" si="4"/>
        <v>16648.700147919524</v>
      </c>
      <c r="H25" s="35">
        <f t="shared" si="4"/>
        <v>144477.7494477774</v>
      </c>
      <c r="I25" s="36">
        <f t="shared" si="4"/>
        <v>241000.38991056016</v>
      </c>
      <c r="J25" s="34">
        <f t="shared" si="2"/>
        <v>0.63157196601761234</v>
      </c>
      <c r="K25" s="33">
        <f t="shared" si="1"/>
        <v>6.4257004690444504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0.18704057905997365</v>
      </c>
      <c r="D26" s="7">
        <f t="shared" si="5"/>
        <v>0.619890912226577</v>
      </c>
      <c r="E26" s="7">
        <f t="shared" si="5"/>
        <v>0.38010908777342312</v>
      </c>
      <c r="F26" s="35">
        <f t="shared" si="5"/>
        <v>20789.140779239297</v>
      </c>
      <c r="G26" s="35">
        <f t="shared" si="5"/>
        <v>12895.911991026853</v>
      </c>
      <c r="H26" s="35">
        <f t="shared" si="5"/>
        <v>68902.565173515584</v>
      </c>
      <c r="I26" s="36">
        <f t="shared" si="5"/>
        <v>96522.640462782758</v>
      </c>
      <c r="J26" s="34">
        <f t="shared" si="2"/>
        <v>0.47621816316126586</v>
      </c>
      <c r="K26" s="33">
        <f t="shared" si="1"/>
        <v>4.6437947086994278</v>
      </c>
    </row>
    <row r="27" spans="1:11" ht="13.5" customHeight="1" x14ac:dyDescent="0.2">
      <c r="A27" s="9" t="s">
        <v>3</v>
      </c>
      <c r="B27" s="37" t="s">
        <v>10</v>
      </c>
      <c r="C27" s="7">
        <f t="shared" ref="C27:I27" si="6">+C50*0.5122+C73*0.4878</f>
        <v>0.28588011841455302</v>
      </c>
      <c r="D27" s="7">
        <f t="shared" si="6"/>
        <v>1</v>
      </c>
      <c r="E27" s="7">
        <f t="shared" si="6"/>
        <v>0</v>
      </c>
      <c r="F27" s="35">
        <f t="shared" si="6"/>
        <v>7893.2287882124438</v>
      </c>
      <c r="G27" s="35">
        <f t="shared" si="6"/>
        <v>7893.2287882124438</v>
      </c>
      <c r="H27" s="35">
        <f t="shared" si="6"/>
        <v>27620.07528926717</v>
      </c>
      <c r="I27" s="36">
        <f t="shared" si="6"/>
        <v>27620.07528926717</v>
      </c>
      <c r="J27" s="34">
        <f t="shared" si="2"/>
        <v>0.28631483392406082</v>
      </c>
      <c r="K27" s="33">
        <f t="shared" si="1"/>
        <v>3.4979906461853845</v>
      </c>
    </row>
    <row r="28" spans="1:11" ht="20.25" customHeight="1" x14ac:dyDescent="0.2">
      <c r="A28" s="45" t="s">
        <v>4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</row>
    <row r="29" spans="1:11" ht="13.5" customHeight="1" x14ac:dyDescent="0.2">
      <c r="A29" s="6">
        <v>0</v>
      </c>
      <c r="B29" s="32">
        <v>1</v>
      </c>
      <c r="C29" s="7">
        <v>8.5810711895750059E-3</v>
      </c>
      <c r="D29" s="7">
        <v>8.516466845717368E-3</v>
      </c>
      <c r="E29" s="7">
        <v>0.99148353315428261</v>
      </c>
      <c r="F29" s="35">
        <v>100000</v>
      </c>
      <c r="G29" s="35">
        <v>851.64668457173684</v>
      </c>
      <c r="H29" s="35">
        <v>99247.129613187164</v>
      </c>
      <c r="I29" s="36">
        <v>8030103.0660512587</v>
      </c>
      <c r="J29" s="34"/>
      <c r="K29" s="33">
        <v>80.301030660512581</v>
      </c>
    </row>
    <row r="30" spans="1:11" ht="13.5" customHeight="1" x14ac:dyDescent="0.2">
      <c r="A30" s="6">
        <v>1</v>
      </c>
      <c r="B30" s="32">
        <v>4</v>
      </c>
      <c r="C30" s="7">
        <v>9.0990398698817575E-4</v>
      </c>
      <c r="D30" s="7">
        <v>3.6305780242753571E-3</v>
      </c>
      <c r="E30" s="7">
        <v>0.99636942197572465</v>
      </c>
      <c r="F30" s="35">
        <v>99148.353315428263</v>
      </c>
      <c r="G30" s="35">
        <v>359.96583269008261</v>
      </c>
      <c r="H30" s="35">
        <v>395608.58929917007</v>
      </c>
      <c r="I30" s="36">
        <v>7930855.9364380715</v>
      </c>
      <c r="J30" s="34">
        <v>0.98971143782471449</v>
      </c>
      <c r="K30" s="33">
        <v>79.98978975684075</v>
      </c>
    </row>
    <row r="31" spans="1:11" ht="13.5" customHeight="1" x14ac:dyDescent="0.2">
      <c r="A31" s="6">
        <v>5</v>
      </c>
      <c r="B31" s="32">
        <v>5</v>
      </c>
      <c r="C31" s="7">
        <v>1.797425192731011E-4</v>
      </c>
      <c r="D31" s="7">
        <v>8.9826643436017304E-4</v>
      </c>
      <c r="E31" s="7">
        <v>0.9991017335656398</v>
      </c>
      <c r="F31" s="35">
        <v>98788.387482738181</v>
      </c>
      <c r="G31" s="35">
        <v>88.738292580310372</v>
      </c>
      <c r="H31" s="35">
        <v>493696.72206208069</v>
      </c>
      <c r="I31" s="36">
        <v>7535247.3471389012</v>
      </c>
      <c r="J31" s="34">
        <v>0.99765790955629674</v>
      </c>
      <c r="K31" s="33">
        <v>76.276650921704487</v>
      </c>
    </row>
    <row r="32" spans="1:11" ht="13.5" customHeight="1" x14ac:dyDescent="0.2">
      <c r="A32" s="9">
        <f t="shared" ref="A32:A46" si="7">+A31+5</f>
        <v>10</v>
      </c>
      <c r="B32" s="32">
        <v>5</v>
      </c>
      <c r="C32" s="7">
        <v>2.702571371273231E-4</v>
      </c>
      <c r="D32" s="7">
        <v>1.3505325012368944E-3</v>
      </c>
      <c r="E32" s="7">
        <v>0.99864946749876315</v>
      </c>
      <c r="F32" s="35">
        <v>98699.64919015787</v>
      </c>
      <c r="G32" s="35">
        <v>133.29708409198793</v>
      </c>
      <c r="H32" s="35">
        <v>493223.17815121834</v>
      </c>
      <c r="I32" s="36">
        <v>7041550.6250768201</v>
      </c>
      <c r="J32" s="34">
        <v>0.99904082022484486</v>
      </c>
      <c r="K32" s="33">
        <v>71.343218368591621</v>
      </c>
    </row>
    <row r="33" spans="1:11" ht="13.5" customHeight="1" x14ac:dyDescent="0.2">
      <c r="A33" s="9">
        <f t="shared" si="7"/>
        <v>15</v>
      </c>
      <c r="B33" s="32">
        <v>5</v>
      </c>
      <c r="C33" s="7">
        <v>7.0758560118802736E-4</v>
      </c>
      <c r="D33" s="7">
        <v>3.5324173663055201E-3</v>
      </c>
      <c r="E33" s="7">
        <v>0.9964675826336945</v>
      </c>
      <c r="F33" s="35">
        <v>98566.352106065882</v>
      </c>
      <c r="G33" s="35">
        <v>348.17749391285179</v>
      </c>
      <c r="H33" s="35">
        <v>492064.13093803229</v>
      </c>
      <c r="I33" s="36">
        <v>6548327.4469256019</v>
      </c>
      <c r="J33" s="34">
        <v>0.99765005525991179</v>
      </c>
      <c r="K33" s="33">
        <v>66.435728897413568</v>
      </c>
    </row>
    <row r="34" spans="1:11" ht="13.5" customHeight="1" x14ac:dyDescent="0.2">
      <c r="A34" s="9">
        <f t="shared" si="7"/>
        <v>20</v>
      </c>
      <c r="B34" s="32">
        <v>5</v>
      </c>
      <c r="C34" s="7">
        <v>1.1722589787444039E-3</v>
      </c>
      <c r="D34" s="7">
        <v>5.845014395112297E-3</v>
      </c>
      <c r="E34" s="7">
        <v>0.99415498560488769</v>
      </c>
      <c r="F34" s="35">
        <v>98218.17461215303</v>
      </c>
      <c r="G34" s="35">
        <v>574.0866444696876</v>
      </c>
      <c r="H34" s="35">
        <v>489726.80515067303</v>
      </c>
      <c r="I34" s="36">
        <v>6056263.3159875693</v>
      </c>
      <c r="J34" s="34">
        <v>0.99524995698649366</v>
      </c>
      <c r="K34" s="33">
        <v>61.661330399416698</v>
      </c>
    </row>
    <row r="35" spans="1:11" ht="13.5" customHeight="1" x14ac:dyDescent="0.2">
      <c r="A35" s="9">
        <f t="shared" si="7"/>
        <v>25</v>
      </c>
      <c r="B35" s="32">
        <v>5</v>
      </c>
      <c r="C35" s="7">
        <v>1.4238823448989885E-3</v>
      </c>
      <c r="D35" s="7">
        <v>7.0945404281089336E-3</v>
      </c>
      <c r="E35" s="7">
        <v>0.99290545957189102</v>
      </c>
      <c r="F35" s="35">
        <v>97644.087967683343</v>
      </c>
      <c r="G35" s="35">
        <v>692.73992965255457</v>
      </c>
      <c r="H35" s="35">
        <v>486514.86700026342</v>
      </c>
      <c r="I35" s="36">
        <v>5566536.5108368965</v>
      </c>
      <c r="J35" s="34">
        <v>0.99344136747952483</v>
      </c>
      <c r="K35" s="33">
        <v>57.008433656313308</v>
      </c>
    </row>
    <row r="36" spans="1:11" ht="13.5" customHeight="1" x14ac:dyDescent="0.2">
      <c r="A36" s="9">
        <f t="shared" si="7"/>
        <v>30</v>
      </c>
      <c r="B36" s="32">
        <v>5</v>
      </c>
      <c r="C36" s="7">
        <v>1.5205521475261435E-3</v>
      </c>
      <c r="D36" s="7">
        <v>7.5741533187083186E-3</v>
      </c>
      <c r="E36" s="7">
        <v>0.99242584668129163</v>
      </c>
      <c r="F36" s="35">
        <v>96951.348038030788</v>
      </c>
      <c r="G36" s="35">
        <v>734.32437449549616</v>
      </c>
      <c r="H36" s="35">
        <v>482932.71341611166</v>
      </c>
      <c r="I36" s="36">
        <v>5080021.6438366333</v>
      </c>
      <c r="J36" s="34">
        <v>0.99263711383325559</v>
      </c>
      <c r="K36" s="33">
        <v>52.397638059080002</v>
      </c>
    </row>
    <row r="37" spans="1:11" ht="13.5" customHeight="1" x14ac:dyDescent="0.2">
      <c r="A37" s="9">
        <f t="shared" si="7"/>
        <v>35</v>
      </c>
      <c r="B37" s="32">
        <v>5</v>
      </c>
      <c r="C37" s="7">
        <v>1.633467797017583E-3</v>
      </c>
      <c r="D37" s="7">
        <v>8.1346434121272147E-3</v>
      </c>
      <c r="E37" s="7">
        <v>0.99186535658787278</v>
      </c>
      <c r="F37" s="35">
        <v>96217.023663535292</v>
      </c>
      <c r="G37" s="35">
        <v>782.69117767906573</v>
      </c>
      <c r="H37" s="35">
        <v>479159.23356929253</v>
      </c>
      <c r="I37" s="36">
        <v>4597088.9304205216</v>
      </c>
      <c r="J37" s="34">
        <v>0.99218632380455918</v>
      </c>
      <c r="K37" s="33">
        <v>47.778332309428365</v>
      </c>
    </row>
    <row r="38" spans="1:11" ht="13.5" customHeight="1" x14ac:dyDescent="0.2">
      <c r="A38" s="9">
        <f t="shared" si="7"/>
        <v>40</v>
      </c>
      <c r="B38" s="32">
        <v>5</v>
      </c>
      <c r="C38" s="7">
        <v>1.9220092989406681E-3</v>
      </c>
      <c r="D38" s="7">
        <v>9.5656247613218268E-3</v>
      </c>
      <c r="E38" s="7">
        <v>0.99043437523867817</v>
      </c>
      <c r="F38" s="35">
        <v>95434.332485856226</v>
      </c>
      <c r="G38" s="35">
        <v>912.88901390692627</v>
      </c>
      <c r="H38" s="35">
        <v>474965.97150184074</v>
      </c>
      <c r="I38" s="36">
        <v>4117929.6968512288</v>
      </c>
      <c r="J38" s="34">
        <v>0.99124870862611603</v>
      </c>
      <c r="K38" s="33">
        <v>43.149352959130546</v>
      </c>
    </row>
    <row r="39" spans="1:11" ht="13.5" customHeight="1" x14ac:dyDescent="0.2">
      <c r="A39" s="9">
        <f t="shared" si="7"/>
        <v>45</v>
      </c>
      <c r="B39" s="32">
        <v>5</v>
      </c>
      <c r="C39" s="7">
        <v>2.5284180306111396E-3</v>
      </c>
      <c r="D39" s="7">
        <v>1.2566582359951376E-2</v>
      </c>
      <c r="E39" s="7">
        <v>0.98743341764004866</v>
      </c>
      <c r="F39" s="35">
        <v>94521.4434719493</v>
      </c>
      <c r="G39" s="35">
        <v>1187.8115041717392</v>
      </c>
      <c r="H39" s="35">
        <v>469784.461980219</v>
      </c>
      <c r="I39" s="36">
        <v>3642963.7253493881</v>
      </c>
      <c r="J39" s="34">
        <v>0.98909077737666584</v>
      </c>
      <c r="K39" s="33">
        <v>38.541135128035727</v>
      </c>
    </row>
    <row r="40" spans="1:11" ht="13.5" customHeight="1" x14ac:dyDescent="0.2">
      <c r="A40" s="9">
        <f t="shared" si="7"/>
        <v>50</v>
      </c>
      <c r="B40" s="32">
        <v>5</v>
      </c>
      <c r="C40" s="7">
        <v>3.6174175879561507E-3</v>
      </c>
      <c r="D40" s="7">
        <v>1.7934455259776428E-2</v>
      </c>
      <c r="E40" s="7">
        <v>0.98206554474022356</v>
      </c>
      <c r="F40" s="35">
        <v>93333.631967777561</v>
      </c>
      <c r="G40" s="35">
        <v>1673.8878467585455</v>
      </c>
      <c r="H40" s="35">
        <v>462730.05702509894</v>
      </c>
      <c r="I40" s="36">
        <v>3173179.2633691691</v>
      </c>
      <c r="J40" s="34">
        <v>0.98498374142604761</v>
      </c>
      <c r="K40" s="33">
        <v>33.998240467752026</v>
      </c>
    </row>
    <row r="41" spans="1:11" ht="13.5" customHeight="1" x14ac:dyDescent="0.2">
      <c r="A41" s="9">
        <f t="shared" si="7"/>
        <v>55</v>
      </c>
      <c r="B41" s="32">
        <v>5</v>
      </c>
      <c r="C41" s="7">
        <v>5.4288892948247689E-3</v>
      </c>
      <c r="D41" s="7">
        <v>2.6803480705139299E-2</v>
      </c>
      <c r="E41" s="7">
        <v>0.97319651929486073</v>
      </c>
      <c r="F41" s="35">
        <v>91659.744121019015</v>
      </c>
      <c r="G41" s="35">
        <v>2456.8001829857385</v>
      </c>
      <c r="H41" s="35">
        <v>452541.9564786019</v>
      </c>
      <c r="I41" s="36">
        <v>2710449.2063440704</v>
      </c>
      <c r="J41" s="34">
        <v>0.97798262638913813</v>
      </c>
      <c r="K41" s="33">
        <v>29.570769941987237</v>
      </c>
    </row>
    <row r="42" spans="1:11" ht="13.5" customHeight="1" x14ac:dyDescent="0.2">
      <c r="A42" s="9">
        <f t="shared" si="7"/>
        <v>60</v>
      </c>
      <c r="B42" s="32">
        <v>5</v>
      </c>
      <c r="C42" s="7">
        <v>8.3325478291067651E-3</v>
      </c>
      <c r="D42" s="7">
        <v>4.0865016396461971E-2</v>
      </c>
      <c r="E42" s="7">
        <v>0.95913498360353799</v>
      </c>
      <c r="F42" s="35">
        <v>89202.943938033277</v>
      </c>
      <c r="G42" s="35">
        <v>3645.2797666404076</v>
      </c>
      <c r="H42" s="35">
        <v>437474.80859418906</v>
      </c>
      <c r="I42" s="36">
        <v>2257907.2498654686</v>
      </c>
      <c r="J42" s="34">
        <v>0.9667055227284207</v>
      </c>
      <c r="K42" s="33">
        <v>25.312026152791233</v>
      </c>
    </row>
    <row r="43" spans="1:11" ht="13.5" customHeight="1" x14ac:dyDescent="0.2">
      <c r="A43" s="9">
        <f t="shared" si="7"/>
        <v>65</v>
      </c>
      <c r="B43" s="32">
        <v>5</v>
      </c>
      <c r="C43" s="7">
        <v>1.2934634415667815E-2</v>
      </c>
      <c r="D43" s="7">
        <v>6.2764318993629678E-2</v>
      </c>
      <c r="E43" s="7">
        <v>0.93723568100637034</v>
      </c>
      <c r="F43" s="35">
        <v>85557.664171392869</v>
      </c>
      <c r="G43" s="35">
        <v>5369.9685264031432</v>
      </c>
      <c r="H43" s="35">
        <v>415161.98709864286</v>
      </c>
      <c r="I43" s="36">
        <v>1820432.4412712795</v>
      </c>
      <c r="J43" s="34">
        <v>0.94899632834345882</v>
      </c>
      <c r="K43" s="33">
        <v>21.27725737842152</v>
      </c>
    </row>
    <row r="44" spans="1:11" ht="13.5" customHeight="1" x14ac:dyDescent="0.2">
      <c r="A44" s="9">
        <f t="shared" si="7"/>
        <v>70</v>
      </c>
      <c r="B44" s="32">
        <v>5</v>
      </c>
      <c r="C44" s="7">
        <v>2.016709552435874E-2</v>
      </c>
      <c r="D44" s="7">
        <v>9.6235623075382026E-2</v>
      </c>
      <c r="E44" s="7">
        <v>0.90376437692461797</v>
      </c>
      <c r="F44" s="35">
        <v>80187.695644989726</v>
      </c>
      <c r="G44" s="35">
        <v>7716.9128533746843</v>
      </c>
      <c r="H44" s="35">
        <v>382648.69842332252</v>
      </c>
      <c r="I44" s="36">
        <v>1405270.4541726366</v>
      </c>
      <c r="J44" s="34">
        <v>0.92168529469053928</v>
      </c>
      <c r="K44" s="33">
        <v>17.524764153269949</v>
      </c>
    </row>
    <row r="45" spans="1:11" ht="13.5" customHeight="1" x14ac:dyDescent="0.2">
      <c r="A45" s="9">
        <f t="shared" si="7"/>
        <v>75</v>
      </c>
      <c r="B45" s="32">
        <v>5</v>
      </c>
      <c r="C45" s="7">
        <v>3.1491913725633494E-2</v>
      </c>
      <c r="D45" s="7">
        <v>0.14640554488459023</v>
      </c>
      <c r="E45" s="7">
        <v>0.85359445511540977</v>
      </c>
      <c r="F45" s="35">
        <v>72470.782791615042</v>
      </c>
      <c r="G45" s="35">
        <v>10610.124442819186</v>
      </c>
      <c r="H45" s="35">
        <v>336915.83608597453</v>
      </c>
      <c r="I45" s="36">
        <v>1022621.7557493141</v>
      </c>
      <c r="J45" s="34">
        <v>0.88048342376235156</v>
      </c>
      <c r="K45" s="33">
        <v>14.110814266899746</v>
      </c>
    </row>
    <row r="46" spans="1:11" ht="13.5" customHeight="1" x14ac:dyDescent="0.2">
      <c r="A46" s="9">
        <f t="shared" si="7"/>
        <v>80</v>
      </c>
      <c r="B46" s="32">
        <v>5</v>
      </c>
      <c r="C46" s="7">
        <v>4.9270460596811859E-2</v>
      </c>
      <c r="D46" s="7">
        <v>0.21992799645646793</v>
      </c>
      <c r="E46" s="7">
        <v>0.78007200354353201</v>
      </c>
      <c r="F46" s="35">
        <v>61860.658348795856</v>
      </c>
      <c r="G46" s="35">
        <v>13604.890650128749</v>
      </c>
      <c r="H46" s="35">
        <v>276126.71944473521</v>
      </c>
      <c r="I46" s="36">
        <v>685705.91966333962</v>
      </c>
      <c r="J46" s="34">
        <v>0.81957180360697834</v>
      </c>
      <c r="K46" s="33">
        <v>11.084685128907736</v>
      </c>
    </row>
    <row r="47" spans="1:11" ht="13.5" customHeight="1" x14ac:dyDescent="0.2">
      <c r="A47" s="9">
        <v>85</v>
      </c>
      <c r="B47" s="32">
        <v>5</v>
      </c>
      <c r="C47" s="7">
        <v>7.6908230891528789E-2</v>
      </c>
      <c r="D47" s="7">
        <v>0.32253441635677405</v>
      </c>
      <c r="E47" s="7">
        <v>0.67746558364322595</v>
      </c>
      <c r="F47" s="35">
        <v>48255.767698667107</v>
      </c>
      <c r="G47" s="35">
        <v>15564.145870537664</v>
      </c>
      <c r="H47" s="35">
        <v>202372.95397535933</v>
      </c>
      <c r="I47" s="36">
        <v>409579.20021860441</v>
      </c>
      <c r="J47" s="34">
        <v>0.73289884579917597</v>
      </c>
      <c r="K47" s="33">
        <v>8.4876734896483175</v>
      </c>
    </row>
    <row r="48" spans="1:11" ht="13.5" customHeight="1" x14ac:dyDescent="0.2">
      <c r="A48" s="9">
        <v>90</v>
      </c>
      <c r="B48" s="32">
        <v>5</v>
      </c>
      <c r="C48" s="7">
        <v>0.11986138901014007</v>
      </c>
      <c r="D48" s="7">
        <v>0.45723153773280989</v>
      </c>
      <c r="E48" s="7">
        <v>0.54276846226719011</v>
      </c>
      <c r="F48" s="35">
        <v>32691.621828129442</v>
      </c>
      <c r="G48" s="35">
        <v>14947.640519455119</v>
      </c>
      <c r="H48" s="35">
        <v>124707.71983286941</v>
      </c>
      <c r="I48" s="36">
        <v>207206.24624324508</v>
      </c>
      <c r="J48" s="34">
        <v>0.61622720518302887</v>
      </c>
      <c r="K48" s="33">
        <v>6.3382063861070019</v>
      </c>
    </row>
    <row r="49" spans="1:12" ht="13.5" customHeight="1" x14ac:dyDescent="0.2">
      <c r="A49" s="9">
        <v>95</v>
      </c>
      <c r="B49" s="32">
        <v>5</v>
      </c>
      <c r="C49" s="7">
        <v>0.18625553544579787</v>
      </c>
      <c r="D49" s="7">
        <v>0.61710354550701108</v>
      </c>
      <c r="E49" s="7">
        <v>0.38289645449298892</v>
      </c>
      <c r="F49" s="35">
        <v>17743.981308674323</v>
      </c>
      <c r="G49" s="35">
        <v>10949.873776993059</v>
      </c>
      <c r="H49" s="35">
        <v>58789.521346492147</v>
      </c>
      <c r="I49" s="36">
        <v>82498.526410375664</v>
      </c>
      <c r="J49" s="34">
        <v>0.47141846090426953</v>
      </c>
      <c r="K49" s="33">
        <v>4.6493808224451536</v>
      </c>
    </row>
    <row r="50" spans="1:12" ht="13.5" customHeight="1" x14ac:dyDescent="0.2">
      <c r="A50" s="9" t="s">
        <v>3</v>
      </c>
      <c r="B50" s="32" t="s">
        <v>10</v>
      </c>
      <c r="C50" s="7">
        <v>0.28656232150504224</v>
      </c>
      <c r="D50" s="7">
        <v>1</v>
      </c>
      <c r="E50" s="7">
        <v>0</v>
      </c>
      <c r="F50" s="35">
        <v>6794.1075316812648</v>
      </c>
      <c r="G50" s="35">
        <v>6794.1075316812648</v>
      </c>
      <c r="H50" s="35">
        <v>23709.005063883524</v>
      </c>
      <c r="I50" s="36">
        <v>23709.005063883524</v>
      </c>
      <c r="J50" s="34">
        <v>0.28738701278065121</v>
      </c>
      <c r="K50" s="33">
        <v>3.4896423045009577</v>
      </c>
    </row>
    <row r="51" spans="1:12" ht="20.25" customHeight="1" x14ac:dyDescent="0.2">
      <c r="A51" s="45" t="s">
        <v>5</v>
      </c>
      <c r="B51" s="45"/>
      <c r="C51" s="45"/>
      <c r="D51" s="45"/>
      <c r="E51" s="45"/>
      <c r="F51" s="45"/>
      <c r="G51" s="45"/>
      <c r="H51" s="45"/>
      <c r="I51" s="45"/>
      <c r="J51" s="45"/>
      <c r="K51" s="45"/>
    </row>
    <row r="52" spans="1:12" ht="13.5" customHeight="1" x14ac:dyDescent="0.2">
      <c r="A52" s="6">
        <v>0</v>
      </c>
      <c r="B52" s="10">
        <v>1</v>
      </c>
      <c r="C52" s="7">
        <v>7.2024305620473081E-3</v>
      </c>
      <c r="D52" s="7">
        <v>7.1571716848661893E-3</v>
      </c>
      <c r="E52" s="7">
        <v>0.99284282831513382</v>
      </c>
      <c r="F52" s="35">
        <v>100000</v>
      </c>
      <c r="G52" s="35">
        <v>715.7171684866189</v>
      </c>
      <c r="H52" s="35">
        <v>99371.616612041951</v>
      </c>
      <c r="I52" s="36">
        <v>8420835.9163373597</v>
      </c>
      <c r="J52" s="34"/>
      <c r="K52" s="33">
        <v>84.208359163373601</v>
      </c>
      <c r="L52" s="30"/>
    </row>
    <row r="53" spans="1:12" ht="13.5" customHeight="1" x14ac:dyDescent="0.2">
      <c r="A53" s="6">
        <v>1</v>
      </c>
      <c r="B53" s="10">
        <v>4</v>
      </c>
      <c r="C53" s="7">
        <v>1.0077847724935375E-3</v>
      </c>
      <c r="D53" s="7">
        <v>4.0197252817533871E-3</v>
      </c>
      <c r="E53" s="7">
        <v>0.99598027471824657</v>
      </c>
      <c r="F53" s="35">
        <v>99284.282831513381</v>
      </c>
      <c r="G53" s="35">
        <v>399.09554177858809</v>
      </c>
      <c r="H53" s="35">
        <v>396012.67321306671</v>
      </c>
      <c r="I53" s="36">
        <v>8321464.2997253183</v>
      </c>
      <c r="J53" s="34">
        <v>0.99076857965021736</v>
      </c>
      <c r="K53" s="33">
        <v>83.814517891486844</v>
      </c>
    </row>
    <row r="54" spans="1:12" ht="13.5" customHeight="1" x14ac:dyDescent="0.2">
      <c r="A54" s="6">
        <v>5</v>
      </c>
      <c r="B54" s="10">
        <v>5</v>
      </c>
      <c r="C54" s="7">
        <v>1.8723371972403509E-4</v>
      </c>
      <c r="D54" s="7">
        <v>9.3571398286328351E-4</v>
      </c>
      <c r="E54" s="7">
        <v>0.9990642860171367</v>
      </c>
      <c r="F54" s="35">
        <v>98885.187289734793</v>
      </c>
      <c r="G54" s="35">
        <v>92.528252445059479</v>
      </c>
      <c r="H54" s="35">
        <v>494185.83672555041</v>
      </c>
      <c r="I54" s="36">
        <v>7925451.6265122518</v>
      </c>
      <c r="J54" s="34">
        <v>0.9975807607867796</v>
      </c>
      <c r="K54" s="33">
        <v>80.148016540541946</v>
      </c>
    </row>
    <row r="55" spans="1:12" ht="13.5" customHeight="1" x14ac:dyDescent="0.2">
      <c r="A55" s="9">
        <f t="shared" ref="A55:A69" si="8">+A54+5</f>
        <v>10</v>
      </c>
      <c r="B55" s="10">
        <v>5</v>
      </c>
      <c r="C55" s="7">
        <v>2.2875165849278584E-4</v>
      </c>
      <c r="D55" s="7">
        <v>1.1431427070982287E-3</v>
      </c>
      <c r="E55" s="7">
        <v>0.99885685729290175</v>
      </c>
      <c r="F55" s="35">
        <v>98792.659037289734</v>
      </c>
      <c r="G55" s="35">
        <v>112.93410769331967</v>
      </c>
      <c r="H55" s="35">
        <v>493697.4378128117</v>
      </c>
      <c r="I55" s="36">
        <v>7431265.7897867011</v>
      </c>
      <c r="J55" s="34">
        <v>0.99901171001586198</v>
      </c>
      <c r="K55" s="33">
        <v>75.220829788392848</v>
      </c>
    </row>
    <row r="56" spans="1:12" ht="13.5" customHeight="1" x14ac:dyDescent="0.2">
      <c r="A56" s="9">
        <f t="shared" si="8"/>
        <v>15</v>
      </c>
      <c r="B56" s="10">
        <v>5</v>
      </c>
      <c r="C56" s="7">
        <v>3.2159772679090856E-4</v>
      </c>
      <c r="D56" s="7">
        <v>1.606760751619081E-3</v>
      </c>
      <c r="E56" s="7">
        <v>0.99839323924838097</v>
      </c>
      <c r="F56" s="35">
        <v>98679.724929596414</v>
      </c>
      <c r="G56" s="35">
        <v>158.5547089974425</v>
      </c>
      <c r="H56" s="35">
        <v>493021.85864183411</v>
      </c>
      <c r="I56" s="36">
        <v>6937568.3519738894</v>
      </c>
      <c r="J56" s="34">
        <v>0.99863159271401014</v>
      </c>
      <c r="K56" s="33">
        <v>70.303888229558154</v>
      </c>
    </row>
    <row r="57" spans="1:12" ht="13.5" customHeight="1" x14ac:dyDescent="0.2">
      <c r="A57" s="9">
        <f t="shared" si="8"/>
        <v>20</v>
      </c>
      <c r="B57" s="10">
        <v>5</v>
      </c>
      <c r="C57" s="7">
        <v>4.2804225855731163E-4</v>
      </c>
      <c r="D57" s="7">
        <v>2.1380196568086839E-3</v>
      </c>
      <c r="E57" s="7">
        <v>0.99786198034319129</v>
      </c>
      <c r="F57" s="35">
        <v>98521.170220598971</v>
      </c>
      <c r="G57" s="35">
        <v>210.64019854343496</v>
      </c>
      <c r="H57" s="35">
        <v>492101.40899028041</v>
      </c>
      <c r="I57" s="36">
        <v>6444546.4933320554</v>
      </c>
      <c r="J57" s="34">
        <v>0.99813304494431676</v>
      </c>
      <c r="K57" s="33">
        <v>65.412809032840926</v>
      </c>
    </row>
    <row r="58" spans="1:12" ht="13.5" customHeight="1" x14ac:dyDescent="0.2">
      <c r="A58" s="9">
        <f t="shared" si="8"/>
        <v>25</v>
      </c>
      <c r="B58" s="10">
        <v>5</v>
      </c>
      <c r="C58" s="7">
        <v>5.5159475893433636E-4</v>
      </c>
      <c r="D58" s="7">
        <v>2.7543229190381143E-3</v>
      </c>
      <c r="E58" s="7">
        <v>0.9972456770809619</v>
      </c>
      <c r="F58" s="35">
        <v>98310.530022055536</v>
      </c>
      <c r="G58" s="35">
        <v>270.77894602253218</v>
      </c>
      <c r="H58" s="35">
        <v>490901.9558954268</v>
      </c>
      <c r="I58" s="36">
        <v>5952445.0843417747</v>
      </c>
      <c r="J58" s="34">
        <v>0.99756258959446042</v>
      </c>
      <c r="K58" s="33">
        <v>60.547380662136291</v>
      </c>
    </row>
    <row r="59" spans="1:12" ht="13.5" customHeight="1" x14ac:dyDescent="0.2">
      <c r="A59" s="9">
        <f t="shared" si="8"/>
        <v>30</v>
      </c>
      <c r="B59" s="10">
        <v>5</v>
      </c>
      <c r="C59" s="7">
        <v>7.0422495398679086E-4</v>
      </c>
      <c r="D59" s="7">
        <v>3.5151755319729585E-3</v>
      </c>
      <c r="E59" s="7">
        <v>0.996484824468027</v>
      </c>
      <c r="F59" s="35">
        <v>98039.751076033004</v>
      </c>
      <c r="G59" s="35">
        <v>344.62693414319074</v>
      </c>
      <c r="H59" s="35">
        <v>489370.52314345411</v>
      </c>
      <c r="I59" s="36">
        <v>5461543.128446348</v>
      </c>
      <c r="J59" s="34">
        <v>0.9968803694228936</v>
      </c>
      <c r="K59" s="33">
        <v>55.70743569320922</v>
      </c>
    </row>
    <row r="60" spans="1:12" ht="13.5" customHeight="1" x14ac:dyDescent="0.2">
      <c r="A60" s="9">
        <f t="shared" si="8"/>
        <v>35</v>
      </c>
      <c r="B60" s="10">
        <v>5</v>
      </c>
      <c r="C60" s="7">
        <v>9.0703877732208396E-4</v>
      </c>
      <c r="D60" s="7">
        <v>4.5253546620192125E-3</v>
      </c>
      <c r="E60" s="7">
        <v>0.9954746453379808</v>
      </c>
      <c r="F60" s="35">
        <v>97695.124141889813</v>
      </c>
      <c r="G60" s="35">
        <v>442.10508549204678</v>
      </c>
      <c r="H60" s="35">
        <v>487415.85976875824</v>
      </c>
      <c r="I60" s="36">
        <v>4972172.6053028936</v>
      </c>
      <c r="J60" s="34">
        <v>0.99600575988488205</v>
      </c>
      <c r="K60" s="33">
        <v>50.894787728417661</v>
      </c>
    </row>
    <row r="61" spans="1:12" ht="13.5" customHeight="1" x14ac:dyDescent="0.2">
      <c r="A61" s="9">
        <f t="shared" si="8"/>
        <v>40</v>
      </c>
      <c r="B61" s="10">
        <v>5</v>
      </c>
      <c r="C61" s="7">
        <v>1.1961875942819791E-3</v>
      </c>
      <c r="D61" s="7">
        <v>5.9639184351867845E-3</v>
      </c>
      <c r="E61" s="7">
        <v>0.99403608156481327</v>
      </c>
      <c r="F61" s="35">
        <v>97253.019056397767</v>
      </c>
      <c r="G61" s="35">
        <v>580.00907322802232</v>
      </c>
      <c r="H61" s="35">
        <v>484881.36476300546</v>
      </c>
      <c r="I61" s="36">
        <v>4484756.745534135</v>
      </c>
      <c r="J61" s="34">
        <v>0.99480013841372494</v>
      </c>
      <c r="K61" s="33">
        <v>46.114319010841101</v>
      </c>
    </row>
    <row r="62" spans="1:12" ht="13.5" customHeight="1" x14ac:dyDescent="0.2">
      <c r="A62" s="9">
        <f t="shared" si="8"/>
        <v>45</v>
      </c>
      <c r="B62" s="10">
        <v>5</v>
      </c>
      <c r="C62" s="7">
        <v>1.6339270212077902E-3</v>
      </c>
      <c r="D62" s="7">
        <v>8.1381071673880135E-3</v>
      </c>
      <c r="E62" s="7">
        <v>0.99186189283261195</v>
      </c>
      <c r="F62" s="35">
        <v>96673.009983169744</v>
      </c>
      <c r="G62" s="35">
        <v>786.73531543700665</v>
      </c>
      <c r="H62" s="35">
        <v>481499.66627974372</v>
      </c>
      <c r="I62" s="36">
        <v>3999875.3807711299</v>
      </c>
      <c r="J62" s="34">
        <v>0.99302571983785226</v>
      </c>
      <c r="K62" s="33">
        <v>41.375306111472966</v>
      </c>
    </row>
    <row r="63" spans="1:12" ht="13.5" customHeight="1" x14ac:dyDescent="0.2">
      <c r="A63" s="9">
        <f t="shared" si="8"/>
        <v>50</v>
      </c>
      <c r="B63" s="10">
        <v>5</v>
      </c>
      <c r="C63" s="7">
        <v>2.3260577952954743E-3</v>
      </c>
      <c r="D63" s="7">
        <v>1.1566916778502608E-2</v>
      </c>
      <c r="E63" s="7">
        <v>0.98843308322149737</v>
      </c>
      <c r="F63" s="35">
        <v>95886.274667732738</v>
      </c>
      <c r="G63" s="35">
        <v>1109.1085592823074</v>
      </c>
      <c r="H63" s="35">
        <v>476819.00317589473</v>
      </c>
      <c r="I63" s="36">
        <v>3518375.714491386</v>
      </c>
      <c r="J63" s="34">
        <v>0.99027898993157437</v>
      </c>
      <c r="K63" s="33">
        <v>36.693215235270536</v>
      </c>
    </row>
    <row r="64" spans="1:12" ht="13.5" customHeight="1" x14ac:dyDescent="0.2">
      <c r="A64" s="9">
        <f t="shared" si="8"/>
        <v>55</v>
      </c>
      <c r="B64" s="10">
        <v>5</v>
      </c>
      <c r="C64" s="7">
        <v>3.4548786178856135E-3</v>
      </c>
      <c r="D64" s="7">
        <v>1.7135783695944009E-2</v>
      </c>
      <c r="E64" s="7">
        <v>0.98286421630405596</v>
      </c>
      <c r="F64" s="35">
        <v>94777.16610845043</v>
      </c>
      <c r="G64" s="35">
        <v>1624.081017748962</v>
      </c>
      <c r="H64" s="35">
        <v>470083.37987367553</v>
      </c>
      <c r="I64" s="36">
        <v>3041556.7113154912</v>
      </c>
      <c r="J64" s="34">
        <v>0.98587383628304237</v>
      </c>
      <c r="K64" s="33">
        <v>32.091661274564139</v>
      </c>
    </row>
    <row r="65" spans="1:11" ht="13.5" customHeight="1" x14ac:dyDescent="0.2">
      <c r="A65" s="9">
        <f t="shared" si="8"/>
        <v>60</v>
      </c>
      <c r="B65" s="10">
        <v>5</v>
      </c>
      <c r="C65" s="7">
        <v>5.3329056866850775E-3</v>
      </c>
      <c r="D65" s="7">
        <v>2.6337214021134554E-2</v>
      </c>
      <c r="E65" s="7">
        <v>0.97366278597886546</v>
      </c>
      <c r="F65" s="35">
        <v>93153.085090701468</v>
      </c>
      <c r="G65" s="35">
        <v>2453.3927387627627</v>
      </c>
      <c r="H65" s="35">
        <v>460048.02689240623</v>
      </c>
      <c r="I65" s="36">
        <v>2571473.3314418155</v>
      </c>
      <c r="J65" s="34">
        <v>0.97865197237144164</v>
      </c>
      <c r="K65" s="33">
        <v>27.60481125169412</v>
      </c>
    </row>
    <row r="66" spans="1:11" ht="13.5" customHeight="1" x14ac:dyDescent="0.2">
      <c r="A66" s="9">
        <f t="shared" si="8"/>
        <v>65</v>
      </c>
      <c r="B66" s="10">
        <v>5</v>
      </c>
      <c r="C66" s="7">
        <v>8.5136010685445997E-3</v>
      </c>
      <c r="D66" s="7">
        <v>4.1740924399750703E-2</v>
      </c>
      <c r="E66" s="7">
        <v>0.95825907560024925</v>
      </c>
      <c r="F66" s="35">
        <v>90699.692351938706</v>
      </c>
      <c r="G66" s="35">
        <v>3785.8890015429206</v>
      </c>
      <c r="H66" s="35">
        <v>444687.15072059608</v>
      </c>
      <c r="I66" s="36">
        <v>2111425.3045494091</v>
      </c>
      <c r="J66" s="34">
        <v>0.96661027702787505</v>
      </c>
      <c r="K66" s="33">
        <v>23.279299519082407</v>
      </c>
    </row>
    <row r="67" spans="1:11" ht="13.5" customHeight="1" x14ac:dyDescent="0.2">
      <c r="A67" s="9">
        <f t="shared" si="8"/>
        <v>70</v>
      </c>
      <c r="B67" s="10">
        <v>5</v>
      </c>
      <c r="C67" s="7">
        <v>1.3927020082154292E-2</v>
      </c>
      <c r="D67" s="7">
        <v>6.744159102509352E-2</v>
      </c>
      <c r="E67" s="7">
        <v>0.93255840897490649</v>
      </c>
      <c r="F67" s="35">
        <v>86913.803350395785</v>
      </c>
      <c r="G67" s="35">
        <v>5861.6051799927955</v>
      </c>
      <c r="H67" s="35">
        <v>420880.06949194381</v>
      </c>
      <c r="I67" s="36">
        <v>1666738.1538288132</v>
      </c>
      <c r="J67" s="34">
        <v>0.94646330304333293</v>
      </c>
      <c r="K67" s="33">
        <v>19.176909645862636</v>
      </c>
    </row>
    <row r="68" spans="1:11" ht="13.5" customHeight="1" x14ac:dyDescent="0.2">
      <c r="A68" s="9">
        <f t="shared" si="8"/>
        <v>75</v>
      </c>
      <c r="B68" s="10">
        <v>5</v>
      </c>
      <c r="C68" s="7">
        <v>2.3177705153213549E-2</v>
      </c>
      <c r="D68" s="7">
        <v>0.10989441736533247</v>
      </c>
      <c r="E68" s="7">
        <v>0.89010558263466755</v>
      </c>
      <c r="F68" s="35">
        <v>81052.198170402989</v>
      </c>
      <c r="G68" s="35">
        <v>8907.1840941159026</v>
      </c>
      <c r="H68" s="35">
        <v>384299.65500190761</v>
      </c>
      <c r="I68" s="36">
        <v>1245858.0843368694</v>
      </c>
      <c r="J68" s="34">
        <v>0.91308589514777105</v>
      </c>
      <c r="K68" s="33">
        <v>15.371058558061499</v>
      </c>
    </row>
    <row r="69" spans="1:11" ht="13.5" customHeight="1" x14ac:dyDescent="0.2">
      <c r="A69" s="9">
        <f t="shared" si="8"/>
        <v>80</v>
      </c>
      <c r="B69" s="10">
        <v>5</v>
      </c>
      <c r="C69" s="7">
        <v>3.9061067129049609E-2</v>
      </c>
      <c r="D69" s="7">
        <v>0.17864529696137338</v>
      </c>
      <c r="E69" s="7">
        <v>0.82135470303862657</v>
      </c>
      <c r="F69" s="35">
        <v>72145.014076287087</v>
      </c>
      <c r="G69" s="35">
        <v>12888.367463940769</v>
      </c>
      <c r="H69" s="35">
        <v>329954.31029470585</v>
      </c>
      <c r="I69" s="36">
        <v>861558.42933496181</v>
      </c>
      <c r="J69" s="34">
        <v>0.85858601744794172</v>
      </c>
      <c r="K69" s="33">
        <v>11.942037025925847</v>
      </c>
    </row>
    <row r="70" spans="1:11" ht="13.5" customHeight="1" x14ac:dyDescent="0.2">
      <c r="A70" s="9">
        <v>85</v>
      </c>
      <c r="B70" s="10">
        <v>5</v>
      </c>
      <c r="C70" s="7">
        <v>6.5989464101909714E-2</v>
      </c>
      <c r="D70" s="7">
        <v>0.28410616015578699</v>
      </c>
      <c r="E70" s="7">
        <v>0.71589383984421295</v>
      </c>
      <c r="F70" s="35">
        <v>59256.646612346318</v>
      </c>
      <c r="G70" s="35">
        <v>16835.178332742136</v>
      </c>
      <c r="H70" s="35">
        <v>255119.18549214181</v>
      </c>
      <c r="I70" s="36">
        <v>531604.1190402559</v>
      </c>
      <c r="J70" s="34">
        <v>0.77319549262525644</v>
      </c>
      <c r="K70" s="33">
        <v>8.9712150354707116</v>
      </c>
    </row>
    <row r="71" spans="1:11" ht="13.5" customHeight="1" x14ac:dyDescent="0.2">
      <c r="A71" s="9">
        <v>90</v>
      </c>
      <c r="B71" s="10">
        <v>5</v>
      </c>
      <c r="C71" s="7">
        <v>0.1115663119054548</v>
      </c>
      <c r="D71" s="7">
        <v>0.43456411051999211</v>
      </c>
      <c r="E71" s="7">
        <v>0.56543588948000789</v>
      </c>
      <c r="F71" s="35">
        <v>42421.468279604182</v>
      </c>
      <c r="G71" s="35">
        <v>18434.847629878252</v>
      </c>
      <c r="H71" s="35">
        <v>165236.6858330908</v>
      </c>
      <c r="I71" s="36">
        <v>276484.93354811403</v>
      </c>
      <c r="J71" s="34">
        <v>0.64768427946466778</v>
      </c>
      <c r="K71" s="33">
        <v>6.5175710497754089</v>
      </c>
    </row>
    <row r="72" spans="1:11" ht="13.5" customHeight="1" x14ac:dyDescent="0.2">
      <c r="A72" s="9">
        <v>95</v>
      </c>
      <c r="B72" s="10">
        <v>5</v>
      </c>
      <c r="C72" s="7">
        <v>0.18786489094841324</v>
      </c>
      <c r="D72" s="7">
        <v>0.62281770442371021</v>
      </c>
      <c r="E72" s="7">
        <v>0.37718229557628979</v>
      </c>
      <c r="F72" s="35">
        <v>23986.62064972593</v>
      </c>
      <c r="G72" s="35">
        <v>14939.292009944667</v>
      </c>
      <c r="H72" s="35">
        <v>79521.468511361832</v>
      </c>
      <c r="I72" s="36">
        <v>111248.24771502323</v>
      </c>
      <c r="J72" s="34">
        <v>0.48125794892599222</v>
      </c>
      <c r="K72" s="33">
        <v>4.6379291747499387</v>
      </c>
    </row>
    <row r="73" spans="1:11" ht="13.5" customHeight="1" x14ac:dyDescent="0.2">
      <c r="A73" s="9" t="s">
        <v>3</v>
      </c>
      <c r="B73" s="32" t="s">
        <v>10</v>
      </c>
      <c r="C73" s="7">
        <v>0.28516379118423613</v>
      </c>
      <c r="D73" s="7">
        <v>1</v>
      </c>
      <c r="E73" s="7">
        <v>0</v>
      </c>
      <c r="F73" s="35">
        <v>9047.3286397812626</v>
      </c>
      <c r="G73" s="35">
        <v>9047.3286397812626</v>
      </c>
      <c r="H73" s="35">
        <v>31726.779203661394</v>
      </c>
      <c r="I73" s="36">
        <v>31726.779203661394</v>
      </c>
      <c r="J73" s="34">
        <v>0.28518902414475455</v>
      </c>
      <c r="K73" s="33">
        <v>3.5067565760967487</v>
      </c>
    </row>
    <row r="74" spans="1:11" ht="12.6" customHeight="1" x14ac:dyDescent="0.2">
      <c r="A74" s="12"/>
      <c r="B74" s="13"/>
      <c r="C74" s="13"/>
      <c r="D74" s="14"/>
      <c r="E74" s="14"/>
      <c r="F74" s="14"/>
      <c r="G74" s="14"/>
      <c r="H74" s="15"/>
      <c r="I74" s="28"/>
      <c r="J74" s="39"/>
      <c r="K74" s="39"/>
    </row>
    <row r="75" spans="1:11" ht="21" customHeight="1" x14ac:dyDescent="0.3">
      <c r="B75" s="40" t="s">
        <v>21</v>
      </c>
      <c r="C75" s="16" t="s">
        <v>8</v>
      </c>
      <c r="D75" s="17">
        <f>+G75*0.5122+J75*0.4878</f>
        <v>0.11892904823674741</v>
      </c>
      <c r="E75" s="42" t="s">
        <v>6</v>
      </c>
      <c r="F75" s="18" t="s">
        <v>8</v>
      </c>
      <c r="G75" s="19">
        <f>+(H29-F30)/G29</f>
        <v>0.11598271859482671</v>
      </c>
      <c r="H75" s="42" t="s">
        <v>7</v>
      </c>
      <c r="I75" s="16" t="s">
        <v>8</v>
      </c>
      <c r="J75" s="17">
        <f>(H52-F53)/G52</f>
        <v>0.12202275476112581</v>
      </c>
      <c r="K75" s="2"/>
    </row>
    <row r="76" spans="1:11" ht="15.75" x14ac:dyDescent="0.2">
      <c r="B76" s="41"/>
      <c r="C76" s="20" t="s">
        <v>9</v>
      </c>
      <c r="D76" s="17">
        <f>+G76*0.5122+J76*0.4878</f>
        <v>1.2242970011937084</v>
      </c>
      <c r="E76" s="43"/>
      <c r="F76" s="21" t="s">
        <v>9</v>
      </c>
      <c r="G76" s="19">
        <f>+(H30-4*F31)/G30</f>
        <v>1.2641182214899755</v>
      </c>
      <c r="H76" s="43"/>
      <c r="I76" s="20" t="s">
        <v>9</v>
      </c>
      <c r="J76" s="17">
        <f>(H53-4*F54)/G53</f>
        <v>1.1824839035394483</v>
      </c>
      <c r="K76" s="2"/>
    </row>
    <row r="77" spans="1:11" ht="13.5" customHeight="1" x14ac:dyDescent="0.2">
      <c r="A77" s="22"/>
      <c r="B77" s="22"/>
      <c r="C77" s="22"/>
      <c r="D77" s="23"/>
      <c r="E77" s="23"/>
      <c r="F77" s="23"/>
      <c r="G77" s="23"/>
      <c r="H77" s="22"/>
      <c r="I77" s="22"/>
    </row>
    <row r="78" spans="1:11" x14ac:dyDescent="0.2">
      <c r="A78" s="24"/>
      <c r="B78" s="24"/>
      <c r="C78" s="24"/>
      <c r="D78" s="25"/>
      <c r="E78" s="25"/>
      <c r="F78" s="25"/>
      <c r="G78" s="25"/>
      <c r="H78" s="24"/>
      <c r="I78" s="24"/>
    </row>
    <row r="79" spans="1:11" x14ac:dyDescent="0.2">
      <c r="A79" s="5"/>
      <c r="B79" s="5"/>
      <c r="C79" s="5"/>
      <c r="D79" s="26"/>
      <c r="E79" s="26"/>
      <c r="F79" s="26"/>
      <c r="G79" s="26"/>
      <c r="H79" s="5"/>
      <c r="I79" s="5"/>
    </row>
    <row r="80" spans="1:11" x14ac:dyDescent="0.2">
      <c r="A80" s="5"/>
      <c r="B80" s="5"/>
      <c r="C80" s="5"/>
      <c r="D80" s="26"/>
      <c r="E80" s="26"/>
      <c r="F80" s="26"/>
      <c r="G80" s="26"/>
      <c r="H80" s="5"/>
      <c r="I80" s="5"/>
    </row>
    <row r="81" spans="1:9" x14ac:dyDescent="0.2">
      <c r="A81" s="5"/>
      <c r="B81" s="5"/>
      <c r="C81" s="5"/>
      <c r="D81" s="26"/>
      <c r="E81" s="26"/>
      <c r="F81" s="26"/>
      <c r="G81" s="26"/>
      <c r="H81" s="5"/>
      <c r="I81" s="5"/>
    </row>
    <row r="82" spans="1:9" x14ac:dyDescent="0.2">
      <c r="A82" s="5"/>
      <c r="B82" s="5"/>
      <c r="C82" s="5"/>
      <c r="D82" s="26"/>
      <c r="E82" s="26"/>
      <c r="F82" s="26"/>
      <c r="G82" s="26"/>
      <c r="H82" s="5"/>
      <c r="I82" s="5"/>
    </row>
    <row r="83" spans="1:9" x14ac:dyDescent="0.2">
      <c r="A83" s="5"/>
      <c r="B83" s="5"/>
      <c r="C83" s="5"/>
      <c r="D83" s="26"/>
      <c r="E83" s="26"/>
      <c r="F83" s="26"/>
      <c r="G83" s="26"/>
      <c r="H83" s="5"/>
      <c r="I83" s="5"/>
    </row>
    <row r="84" spans="1:9" x14ac:dyDescent="0.2">
      <c r="A84" s="5"/>
      <c r="B84" s="5"/>
      <c r="C84" s="5"/>
      <c r="D84" s="26"/>
      <c r="E84" s="26"/>
      <c r="F84" s="26"/>
      <c r="G84" s="26"/>
      <c r="H84" s="5"/>
      <c r="I84" s="5"/>
    </row>
    <row r="85" spans="1:9" x14ac:dyDescent="0.2">
      <c r="A85" s="5"/>
      <c r="B85" s="5"/>
      <c r="C85" s="5"/>
      <c r="D85" s="26"/>
      <c r="E85" s="26"/>
      <c r="F85" s="26"/>
      <c r="G85" s="26"/>
      <c r="H85" s="5"/>
      <c r="I85" s="5"/>
    </row>
    <row r="86" spans="1:9" x14ac:dyDescent="0.2">
      <c r="A86" s="5"/>
      <c r="B86" s="5"/>
      <c r="C86" s="5"/>
      <c r="D86" s="26"/>
      <c r="E86" s="26"/>
      <c r="F86" s="26"/>
      <c r="G86" s="26"/>
      <c r="H86" s="5"/>
      <c r="I86" s="5"/>
    </row>
    <row r="87" spans="1:9" x14ac:dyDescent="0.2">
      <c r="A87" s="5"/>
      <c r="B87" s="5"/>
      <c r="C87" s="5"/>
      <c r="D87" s="26"/>
      <c r="E87" s="26"/>
      <c r="F87" s="26"/>
      <c r="G87" s="26"/>
      <c r="H87" s="5"/>
      <c r="I87" s="5"/>
    </row>
    <row r="88" spans="1:9" x14ac:dyDescent="0.2">
      <c r="A88" s="5"/>
      <c r="B88" s="5"/>
      <c r="C88" s="5"/>
      <c r="D88" s="26"/>
      <c r="E88" s="26"/>
      <c r="F88" s="26"/>
      <c r="G88" s="26"/>
      <c r="H88" s="5"/>
      <c r="I88" s="5"/>
    </row>
    <row r="89" spans="1:9" x14ac:dyDescent="0.2">
      <c r="A89" s="5"/>
      <c r="B89" s="5"/>
      <c r="C89" s="5"/>
      <c r="D89" s="26"/>
      <c r="E89" s="26"/>
      <c r="F89" s="26"/>
      <c r="G89" s="26"/>
      <c r="H89" s="5"/>
      <c r="I89" s="5"/>
    </row>
    <row r="90" spans="1:9" x14ac:dyDescent="0.2">
      <c r="A90" s="5"/>
      <c r="B90" s="5"/>
      <c r="C90" s="5"/>
      <c r="D90" s="26"/>
      <c r="E90" s="26"/>
      <c r="F90" s="26"/>
      <c r="G90" s="26"/>
      <c r="H90" s="5"/>
      <c r="I90" s="5"/>
    </row>
    <row r="91" spans="1:9" x14ac:dyDescent="0.2">
      <c r="A91" s="5"/>
      <c r="B91" s="5"/>
      <c r="C91" s="5"/>
      <c r="D91" s="26"/>
      <c r="E91" s="26"/>
      <c r="F91" s="26"/>
      <c r="G91" s="26"/>
      <c r="H91" s="5"/>
      <c r="I91" s="5"/>
    </row>
    <row r="92" spans="1:9" x14ac:dyDescent="0.2">
      <c r="A92" s="5"/>
      <c r="B92" s="5"/>
      <c r="C92" s="5"/>
      <c r="D92" s="26"/>
      <c r="E92" s="26"/>
      <c r="F92" s="26"/>
      <c r="G92" s="26"/>
      <c r="H92" s="5"/>
      <c r="I92" s="5"/>
    </row>
    <row r="93" spans="1:9" x14ac:dyDescent="0.2">
      <c r="A93" s="5"/>
      <c r="B93" s="5"/>
      <c r="C93" s="5"/>
      <c r="D93" s="26"/>
      <c r="E93" s="26"/>
      <c r="F93" s="26"/>
      <c r="G93" s="26"/>
      <c r="H93" s="5"/>
      <c r="I93" s="5"/>
    </row>
    <row r="94" spans="1:9" x14ac:dyDescent="0.2">
      <c r="A94" s="5"/>
      <c r="B94" s="5"/>
      <c r="C94" s="5"/>
      <c r="D94" s="26"/>
      <c r="E94" s="26"/>
      <c r="F94" s="26"/>
      <c r="G94" s="26"/>
      <c r="H94" s="5"/>
      <c r="I94" s="5"/>
    </row>
    <row r="95" spans="1:9" x14ac:dyDescent="0.2">
      <c r="A95" s="5"/>
      <c r="B95" s="5"/>
      <c r="C95" s="5"/>
      <c r="D95" s="26"/>
      <c r="E95" s="26"/>
      <c r="F95" s="26"/>
      <c r="G95" s="26"/>
      <c r="H95" s="5"/>
      <c r="I95" s="5"/>
    </row>
    <row r="96" spans="1:9" x14ac:dyDescent="0.2">
      <c r="A96" s="5"/>
      <c r="B96" s="5"/>
      <c r="C96" s="5"/>
      <c r="D96" s="26"/>
      <c r="E96" s="26"/>
      <c r="F96" s="26"/>
      <c r="G96" s="26"/>
      <c r="H96" s="5"/>
      <c r="I96" s="5"/>
    </row>
    <row r="97" spans="1:9" x14ac:dyDescent="0.2">
      <c r="A97" s="5"/>
      <c r="B97" s="5"/>
      <c r="C97" s="5"/>
      <c r="D97" s="26"/>
      <c r="E97" s="26"/>
      <c r="F97" s="26"/>
      <c r="G97" s="26"/>
      <c r="H97" s="5"/>
      <c r="I97" s="5"/>
    </row>
    <row r="98" spans="1:9" x14ac:dyDescent="0.2">
      <c r="A98" s="5"/>
      <c r="B98" s="5"/>
      <c r="C98" s="5"/>
      <c r="D98" s="26"/>
      <c r="E98" s="26"/>
      <c r="F98" s="26"/>
      <c r="G98" s="26"/>
      <c r="H98" s="5"/>
      <c r="I98" s="5"/>
    </row>
    <row r="99" spans="1:9" x14ac:dyDescent="0.2">
      <c r="A99" s="5"/>
      <c r="B99" s="5"/>
      <c r="C99" s="5"/>
      <c r="D99" s="26"/>
      <c r="E99" s="26"/>
      <c r="F99" s="26"/>
      <c r="G99" s="26"/>
      <c r="H99" s="5"/>
      <c r="I99" s="5"/>
    </row>
    <row r="100" spans="1:9" x14ac:dyDescent="0.2">
      <c r="A100" s="5"/>
      <c r="B100" s="5"/>
      <c r="C100" s="5"/>
      <c r="D100" s="26"/>
      <c r="E100" s="26"/>
      <c r="F100" s="26"/>
      <c r="G100" s="26"/>
      <c r="H100" s="5"/>
      <c r="I100" s="5"/>
    </row>
    <row r="101" spans="1:9" x14ac:dyDescent="0.2">
      <c r="A101" s="5"/>
      <c r="B101" s="5"/>
      <c r="C101" s="5"/>
      <c r="D101" s="26"/>
      <c r="E101" s="26"/>
      <c r="F101" s="26"/>
      <c r="G101" s="26"/>
      <c r="H101" s="5"/>
      <c r="I101" s="5"/>
    </row>
    <row r="102" spans="1:9" x14ac:dyDescent="0.2">
      <c r="A102" s="5"/>
      <c r="B102" s="5"/>
      <c r="C102" s="5"/>
      <c r="D102" s="26"/>
      <c r="E102" s="26"/>
      <c r="F102" s="26"/>
      <c r="G102" s="26"/>
      <c r="H102" s="5"/>
      <c r="I102" s="5"/>
    </row>
    <row r="103" spans="1:9" x14ac:dyDescent="0.2">
      <c r="A103" s="5"/>
      <c r="B103" s="5"/>
      <c r="C103" s="5"/>
      <c r="D103" s="26"/>
      <c r="E103" s="26"/>
      <c r="F103" s="26"/>
      <c r="G103" s="26"/>
      <c r="H103" s="5"/>
      <c r="I103" s="5"/>
    </row>
    <row r="104" spans="1:9" x14ac:dyDescent="0.2">
      <c r="A104" s="5"/>
      <c r="B104" s="5"/>
      <c r="C104" s="5"/>
      <c r="D104" s="26"/>
      <c r="E104" s="26"/>
      <c r="F104" s="26"/>
      <c r="G104" s="26"/>
      <c r="H104" s="5"/>
      <c r="I104" s="5"/>
    </row>
    <row r="105" spans="1:9" x14ac:dyDescent="0.2">
      <c r="A105" s="5"/>
      <c r="B105" s="5"/>
      <c r="C105" s="5"/>
      <c r="D105" s="26"/>
      <c r="E105" s="26"/>
      <c r="F105" s="26"/>
      <c r="G105" s="26"/>
      <c r="H105" s="5"/>
      <c r="I105" s="5"/>
    </row>
    <row r="106" spans="1:9" x14ac:dyDescent="0.2">
      <c r="A106" s="5"/>
      <c r="B106" s="5"/>
      <c r="C106" s="5"/>
      <c r="D106" s="26"/>
      <c r="E106" s="26"/>
      <c r="F106" s="26"/>
      <c r="G106" s="26"/>
      <c r="H106" s="5"/>
      <c r="I106" s="5"/>
    </row>
    <row r="107" spans="1:9" x14ac:dyDescent="0.2">
      <c r="A107" s="5"/>
      <c r="B107" s="5"/>
      <c r="C107" s="5"/>
      <c r="D107" s="26"/>
      <c r="E107" s="26"/>
      <c r="F107" s="26"/>
      <c r="G107" s="26"/>
      <c r="H107" s="5"/>
      <c r="I107" s="5"/>
    </row>
    <row r="108" spans="1:9" x14ac:dyDescent="0.2">
      <c r="A108" s="5"/>
      <c r="B108" s="5"/>
      <c r="C108" s="5"/>
      <c r="D108" s="26"/>
      <c r="E108" s="26"/>
      <c r="F108" s="26"/>
      <c r="G108" s="26"/>
      <c r="H108" s="5"/>
      <c r="I108" s="5"/>
    </row>
    <row r="109" spans="1:9" x14ac:dyDescent="0.2">
      <c r="A109" s="5"/>
      <c r="B109" s="5"/>
      <c r="C109" s="5"/>
      <c r="D109" s="26"/>
      <c r="E109" s="26"/>
      <c r="F109" s="26"/>
      <c r="G109" s="26"/>
      <c r="H109" s="5"/>
      <c r="I109" s="5"/>
    </row>
    <row r="110" spans="1:9" x14ac:dyDescent="0.2">
      <c r="A110" s="5"/>
      <c r="B110" s="5"/>
      <c r="C110" s="5"/>
      <c r="D110" s="26"/>
      <c r="E110" s="26"/>
      <c r="F110" s="26"/>
      <c r="G110" s="26"/>
      <c r="H110" s="5"/>
      <c r="I110" s="5"/>
    </row>
    <row r="111" spans="1:9" x14ac:dyDescent="0.2">
      <c r="A111" s="5"/>
      <c r="B111" s="5"/>
      <c r="C111" s="5"/>
      <c r="D111" s="26"/>
      <c r="E111" s="26"/>
      <c r="F111" s="26"/>
      <c r="G111" s="26"/>
      <c r="H111" s="5"/>
      <c r="I111" s="5"/>
    </row>
    <row r="112" spans="1:9" x14ac:dyDescent="0.2">
      <c r="A112" s="5"/>
      <c r="B112" s="5"/>
      <c r="C112" s="5"/>
      <c r="D112" s="26"/>
      <c r="E112" s="26"/>
      <c r="F112" s="26"/>
      <c r="G112" s="26"/>
      <c r="H112" s="5"/>
      <c r="I112" s="5"/>
    </row>
    <row r="113" spans="1:9" x14ac:dyDescent="0.2">
      <c r="A113" s="5"/>
      <c r="B113" s="5"/>
      <c r="C113" s="5"/>
      <c r="D113" s="26"/>
      <c r="E113" s="26"/>
      <c r="F113" s="26"/>
      <c r="G113" s="26"/>
      <c r="H113" s="5"/>
      <c r="I113" s="5"/>
    </row>
    <row r="114" spans="1:9" x14ac:dyDescent="0.2">
      <c r="A114" s="5"/>
      <c r="B114" s="5"/>
      <c r="C114" s="5"/>
      <c r="D114" s="26"/>
      <c r="E114" s="26"/>
      <c r="F114" s="26"/>
      <c r="G114" s="26"/>
      <c r="H114" s="5"/>
      <c r="I114" s="5"/>
    </row>
    <row r="115" spans="1:9" x14ac:dyDescent="0.2">
      <c r="A115" s="5"/>
      <c r="B115" s="5"/>
      <c r="C115" s="5"/>
      <c r="D115" s="26"/>
      <c r="E115" s="26"/>
      <c r="F115" s="26"/>
      <c r="G115" s="26"/>
      <c r="H115" s="5"/>
      <c r="I115" s="5"/>
    </row>
    <row r="116" spans="1:9" x14ac:dyDescent="0.2">
      <c r="A116" s="5"/>
      <c r="B116" s="5"/>
      <c r="C116" s="5"/>
      <c r="D116" s="26"/>
      <c r="E116" s="26"/>
      <c r="F116" s="26"/>
      <c r="G116" s="26"/>
      <c r="H116" s="5"/>
      <c r="I116" s="5"/>
    </row>
    <row r="117" spans="1:9" x14ac:dyDescent="0.2">
      <c r="A117" s="5"/>
      <c r="B117" s="5"/>
      <c r="C117" s="5"/>
      <c r="D117" s="26"/>
      <c r="E117" s="26"/>
      <c r="F117" s="26"/>
      <c r="G117" s="26"/>
      <c r="H117" s="5"/>
      <c r="I117" s="5"/>
    </row>
    <row r="118" spans="1:9" x14ac:dyDescent="0.2">
      <c r="A118" s="5"/>
      <c r="B118" s="5"/>
      <c r="C118" s="5"/>
      <c r="D118" s="26"/>
      <c r="E118" s="26"/>
      <c r="F118" s="26"/>
      <c r="G118" s="26"/>
      <c r="H118" s="5"/>
      <c r="I118" s="5"/>
    </row>
    <row r="119" spans="1:9" x14ac:dyDescent="0.2">
      <c r="A119" s="5"/>
      <c r="B119" s="5"/>
      <c r="C119" s="5"/>
      <c r="D119" s="26"/>
      <c r="E119" s="26"/>
      <c r="F119" s="26"/>
      <c r="G119" s="26"/>
      <c r="H119" s="5"/>
      <c r="I119" s="5"/>
    </row>
    <row r="120" spans="1:9" x14ac:dyDescent="0.2">
      <c r="A120" s="5"/>
      <c r="B120" s="5"/>
      <c r="C120" s="5"/>
      <c r="D120" s="26"/>
      <c r="E120" s="26"/>
      <c r="F120" s="26"/>
      <c r="G120" s="26"/>
      <c r="H120" s="5"/>
      <c r="I120" s="5"/>
    </row>
    <row r="121" spans="1:9" x14ac:dyDescent="0.2">
      <c r="A121" s="5"/>
      <c r="B121" s="5"/>
      <c r="C121" s="5"/>
      <c r="D121" s="26"/>
      <c r="E121" s="26"/>
      <c r="F121" s="26"/>
      <c r="G121" s="26"/>
      <c r="H121" s="5"/>
      <c r="I121" s="5"/>
    </row>
    <row r="122" spans="1:9" x14ac:dyDescent="0.2">
      <c r="A122" s="5"/>
      <c r="B122" s="5"/>
      <c r="C122" s="5"/>
      <c r="D122" s="26"/>
      <c r="E122" s="26"/>
      <c r="F122" s="26"/>
      <c r="G122" s="26"/>
      <c r="H122" s="5"/>
      <c r="I122" s="5"/>
    </row>
    <row r="123" spans="1:9" x14ac:dyDescent="0.2">
      <c r="A123" s="5"/>
      <c r="B123" s="5"/>
      <c r="C123" s="5"/>
      <c r="D123" s="26"/>
      <c r="E123" s="26"/>
      <c r="F123" s="26"/>
      <c r="G123" s="26"/>
      <c r="H123" s="5"/>
      <c r="I123" s="5"/>
    </row>
    <row r="124" spans="1:9" x14ac:dyDescent="0.2">
      <c r="A124" s="5"/>
      <c r="B124" s="5"/>
      <c r="C124" s="5"/>
      <c r="D124" s="26"/>
      <c r="E124" s="26"/>
      <c r="F124" s="26"/>
      <c r="G124" s="26"/>
      <c r="H124" s="5"/>
      <c r="I124" s="5"/>
    </row>
    <row r="125" spans="1:9" x14ac:dyDescent="0.2">
      <c r="A125" s="5"/>
      <c r="B125" s="5"/>
      <c r="C125" s="5"/>
      <c r="D125" s="26"/>
      <c r="E125" s="26"/>
      <c r="F125" s="26"/>
      <c r="G125" s="26"/>
      <c r="H125" s="5"/>
      <c r="I125" s="5"/>
    </row>
    <row r="126" spans="1:9" x14ac:dyDescent="0.2">
      <c r="A126" s="5"/>
      <c r="B126" s="5"/>
      <c r="C126" s="5"/>
      <c r="D126" s="26"/>
      <c r="E126" s="26"/>
      <c r="F126" s="26"/>
      <c r="G126" s="26"/>
      <c r="H126" s="5"/>
      <c r="I126" s="5"/>
    </row>
    <row r="127" spans="1:9" x14ac:dyDescent="0.2">
      <c r="A127" s="5"/>
      <c r="B127" s="5"/>
      <c r="C127" s="5"/>
      <c r="D127" s="26"/>
      <c r="E127" s="26"/>
      <c r="F127" s="26"/>
      <c r="G127" s="26"/>
      <c r="H127" s="5"/>
      <c r="I127" s="5"/>
    </row>
    <row r="128" spans="1:9" x14ac:dyDescent="0.2">
      <c r="A128" s="5"/>
      <c r="B128" s="5"/>
      <c r="C128" s="5"/>
      <c r="D128" s="26"/>
      <c r="E128" s="26"/>
      <c r="F128" s="26"/>
      <c r="G128" s="26"/>
      <c r="H128" s="5"/>
      <c r="I128" s="5"/>
    </row>
    <row r="129" spans="1:9" x14ac:dyDescent="0.2">
      <c r="A129" s="5"/>
      <c r="B129" s="5"/>
      <c r="C129" s="5"/>
      <c r="D129" s="26"/>
      <c r="E129" s="26"/>
      <c r="F129" s="26"/>
      <c r="G129" s="26"/>
      <c r="H129" s="5"/>
      <c r="I129" s="5"/>
    </row>
    <row r="130" spans="1:9" x14ac:dyDescent="0.2">
      <c r="A130" s="5"/>
      <c r="B130" s="5"/>
      <c r="C130" s="5"/>
      <c r="D130" s="26"/>
      <c r="E130" s="26"/>
      <c r="F130" s="26"/>
      <c r="G130" s="26"/>
      <c r="H130" s="5"/>
      <c r="I130" s="5"/>
    </row>
    <row r="131" spans="1:9" x14ac:dyDescent="0.2">
      <c r="A131" s="5"/>
      <c r="B131" s="5"/>
      <c r="C131" s="5"/>
      <c r="D131" s="26"/>
      <c r="E131" s="26"/>
      <c r="F131" s="26"/>
      <c r="G131" s="26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31"/>
  <sheetViews>
    <sheetView showGridLines="0" view="pageBreakPreview" zoomScale="85" zoomScaleNormal="100" zoomScaleSheetLayoutView="85" workbookViewId="0">
      <selection activeCell="M52" sqref="M52"/>
    </sheetView>
  </sheetViews>
  <sheetFormatPr baseColWidth="10" defaultRowHeight="12.75" x14ac:dyDescent="0.2"/>
  <cols>
    <col min="1" max="3" width="12.28515625" style="4" customWidth="1"/>
    <col min="4" max="7" width="12.28515625" style="27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2" spans="1:11" ht="15" customHeight="1" x14ac:dyDescent="0.2">
      <c r="A2" s="44" t="s">
        <v>31</v>
      </c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1" x14ac:dyDescent="0.2">
      <c r="A3" s="46" t="s">
        <v>0</v>
      </c>
      <c r="B3" s="46"/>
      <c r="C3" s="46"/>
      <c r="D3" s="46"/>
      <c r="E3" s="46"/>
      <c r="F3" s="46"/>
      <c r="G3" s="46"/>
      <c r="H3" s="46"/>
      <c r="I3" s="46"/>
    </row>
    <row r="4" spans="1:11" ht="35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9" t="s">
        <v>20</v>
      </c>
    </row>
    <row r="5" spans="1:11" ht="20.25" customHeight="1" x14ac:dyDescent="0.2">
      <c r="A5" s="45" t="s">
        <v>2</v>
      </c>
      <c r="B5" s="45"/>
      <c r="C5" s="45"/>
      <c r="D5" s="45"/>
      <c r="E5" s="45"/>
      <c r="F5" s="45"/>
      <c r="G5" s="45"/>
      <c r="H5" s="45"/>
      <c r="I5" s="45"/>
      <c r="J5" s="45"/>
      <c r="K5" s="45"/>
    </row>
    <row r="6" spans="1:11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7.5650946018885265E-3</v>
      </c>
      <c r="D6" s="7">
        <f t="shared" si="0"/>
        <v>7.5144593959736838E-3</v>
      </c>
      <c r="E6" s="7">
        <f t="shared" si="0"/>
        <v>0.99248554060402627</v>
      </c>
      <c r="F6" s="35">
        <f t="shared" si="0"/>
        <v>100000</v>
      </c>
      <c r="G6" s="35">
        <f t="shared" si="0"/>
        <v>751.44593959736835</v>
      </c>
      <c r="H6" s="35">
        <f t="shared" si="0"/>
        <v>99335.386769673074</v>
      </c>
      <c r="I6" s="36">
        <f t="shared" si="0"/>
        <v>8301812.3803878967</v>
      </c>
      <c r="J6" s="34"/>
      <c r="K6" s="33">
        <f t="shared" ref="K6:K27" si="1">+K29*0.5122+K52*0.4878</f>
        <v>83.018123803878964</v>
      </c>
    </row>
    <row r="7" spans="1:11" ht="13.5" customHeight="1" x14ac:dyDescent="0.2">
      <c r="A7" s="6">
        <v>1</v>
      </c>
      <c r="B7" s="8">
        <f t="shared" si="0"/>
        <v>4</v>
      </c>
      <c r="C7" s="7">
        <f t="shared" si="0"/>
        <v>8.931750191290143E-4</v>
      </c>
      <c r="D7" s="7">
        <f t="shared" si="0"/>
        <v>3.5638142183676445E-3</v>
      </c>
      <c r="E7" s="7">
        <f t="shared" si="0"/>
        <v>0.9964361857816324</v>
      </c>
      <c r="F7" s="35">
        <f t="shared" si="0"/>
        <v>99248.554060402632</v>
      </c>
      <c r="G7" s="35">
        <f t="shared" si="0"/>
        <v>353.71632007963535</v>
      </c>
      <c r="H7" s="35">
        <f t="shared" si="0"/>
        <v>396011.03420014924</v>
      </c>
      <c r="I7" s="36">
        <f t="shared" si="0"/>
        <v>8202476.9936182238</v>
      </c>
      <c r="J7" s="34">
        <f t="shared" ref="J7:J27" si="2">+J30*0.5122+J53*0.4878</f>
        <v>0.99069284193964458</v>
      </c>
      <c r="K7" s="33">
        <f t="shared" si="1"/>
        <v>82.644714030316308</v>
      </c>
    </row>
    <row r="8" spans="1:11" ht="13.5" customHeight="1" x14ac:dyDescent="0.2">
      <c r="A8" s="6">
        <v>5</v>
      </c>
      <c r="B8" s="8">
        <f t="shared" si="0"/>
        <v>5</v>
      </c>
      <c r="C8" s="7">
        <f t="shared" si="0"/>
        <v>1.7117152967814173E-4</v>
      </c>
      <c r="D8" s="7">
        <f t="shared" si="0"/>
        <v>8.5546541467537663E-4</v>
      </c>
      <c r="E8" s="7">
        <f t="shared" si="0"/>
        <v>0.9991445345853246</v>
      </c>
      <c r="F8" s="35">
        <f t="shared" si="0"/>
        <v>98894.837740322997</v>
      </c>
      <c r="G8" s="35">
        <f t="shared" si="0"/>
        <v>84.602096037149352</v>
      </c>
      <c r="H8" s="35">
        <f t="shared" si="0"/>
        <v>494247.55473664653</v>
      </c>
      <c r="I8" s="36">
        <f t="shared" si="0"/>
        <v>7806465.9594180733</v>
      </c>
      <c r="J8" s="34">
        <f t="shared" si="2"/>
        <v>0.99778164563401139</v>
      </c>
      <c r="K8" s="33">
        <f t="shared" si="1"/>
        <v>78.936307717266999</v>
      </c>
    </row>
    <row r="9" spans="1:11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2.3298484602552925E-4</v>
      </c>
      <c r="D9" s="7">
        <f t="shared" si="0"/>
        <v>1.1643284829919113E-3</v>
      </c>
      <c r="E9" s="7">
        <f t="shared" si="0"/>
        <v>0.99883567151700814</v>
      </c>
      <c r="F9" s="35">
        <f t="shared" si="0"/>
        <v>98810.235644285844</v>
      </c>
      <c r="G9" s="35">
        <f t="shared" si="0"/>
        <v>115.04421664546066</v>
      </c>
      <c r="H9" s="35">
        <f t="shared" si="0"/>
        <v>493798.70510874875</v>
      </c>
      <c r="I9" s="36">
        <f t="shared" si="0"/>
        <v>7312218.4046814274</v>
      </c>
      <c r="J9" s="34">
        <f t="shared" si="2"/>
        <v>0.99909186111241133</v>
      </c>
      <c r="K9" s="33">
        <f t="shared" si="1"/>
        <v>74.001948670357734</v>
      </c>
    </row>
    <row r="10" spans="1:11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4.8278011775719829E-4</v>
      </c>
      <c r="D10" s="7">
        <f t="shared" si="0"/>
        <v>2.4109549543116678E-3</v>
      </c>
      <c r="E10" s="7">
        <f t="shared" si="0"/>
        <v>0.99758904504568835</v>
      </c>
      <c r="F10" s="35">
        <f t="shared" si="0"/>
        <v>98695.191427640384</v>
      </c>
      <c r="G10" s="35">
        <f t="shared" si="0"/>
        <v>237.90845168390615</v>
      </c>
      <c r="H10" s="35">
        <f t="shared" si="0"/>
        <v>492938.97544536728</v>
      </c>
      <c r="I10" s="36">
        <f t="shared" si="0"/>
        <v>6818419.6995726787</v>
      </c>
      <c r="J10" s="34">
        <f t="shared" si="2"/>
        <v>0.99825877291834497</v>
      </c>
      <c r="K10" s="33">
        <f t="shared" si="1"/>
        <v>69.084784793701459</v>
      </c>
    </row>
    <row r="11" spans="1:11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7.5175530045626295E-4</v>
      </c>
      <c r="D11" s="7">
        <f t="shared" si="0"/>
        <v>3.7506936377578169E-3</v>
      </c>
      <c r="E11" s="7">
        <f t="shared" si="0"/>
        <v>0.99624930636224218</v>
      </c>
      <c r="F11" s="35">
        <f t="shared" si="0"/>
        <v>98457.282975956477</v>
      </c>
      <c r="G11" s="35">
        <f t="shared" si="0"/>
        <v>369.0562782879457</v>
      </c>
      <c r="H11" s="35">
        <f t="shared" si="0"/>
        <v>491407.74103569821</v>
      </c>
      <c r="I11" s="36">
        <f t="shared" si="0"/>
        <v>6325480.7241273113</v>
      </c>
      <c r="J11" s="34">
        <f t="shared" si="2"/>
        <v>0.99689255851701974</v>
      </c>
      <c r="K11" s="33">
        <f t="shared" si="1"/>
        <v>64.243594634402626</v>
      </c>
    </row>
    <row r="12" spans="1:11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9.2755785050020886E-4</v>
      </c>
      <c r="D12" s="7">
        <f t="shared" si="0"/>
        <v>4.6253128271222408E-3</v>
      </c>
      <c r="E12" s="7">
        <f t="shared" si="0"/>
        <v>0.99537468717287769</v>
      </c>
      <c r="F12" s="35">
        <f t="shared" si="0"/>
        <v>98088.226697668535</v>
      </c>
      <c r="G12" s="35">
        <f t="shared" si="0"/>
        <v>453.09203322826585</v>
      </c>
      <c r="H12" s="35">
        <f t="shared" si="0"/>
        <v>489332.99464967486</v>
      </c>
      <c r="I12" s="36">
        <f t="shared" si="0"/>
        <v>5834072.9830916133</v>
      </c>
      <c r="J12" s="34">
        <f t="shared" si="2"/>
        <v>0.99577387289764574</v>
      </c>
      <c r="K12" s="33">
        <f t="shared" si="1"/>
        <v>59.472818680480643</v>
      </c>
    </row>
    <row r="13" spans="1:11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1.0433351667800224E-3</v>
      </c>
      <c r="D13" s="7">
        <f t="shared" si="0"/>
        <v>5.2015709914731197E-3</v>
      </c>
      <c r="E13" s="7">
        <f t="shared" si="0"/>
        <v>0.99479842900852689</v>
      </c>
      <c r="F13" s="35">
        <f t="shared" si="0"/>
        <v>97635.134664440266</v>
      </c>
      <c r="G13" s="35">
        <f t="shared" si="0"/>
        <v>506.94173381479663</v>
      </c>
      <c r="H13" s="35">
        <f t="shared" si="0"/>
        <v>486929.31578885455</v>
      </c>
      <c r="I13" s="36">
        <f t="shared" si="0"/>
        <v>5344739.9884419385</v>
      </c>
      <c r="J13" s="34">
        <f t="shared" si="2"/>
        <v>0.99507997656579483</v>
      </c>
      <c r="K13" s="33">
        <f t="shared" si="1"/>
        <v>54.734266483611322</v>
      </c>
    </row>
    <row r="14" spans="1:11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1.1899054347458738E-3</v>
      </c>
      <c r="D14" s="7">
        <f t="shared" si="0"/>
        <v>5.9309509459701485E-3</v>
      </c>
      <c r="E14" s="7">
        <f t="shared" si="0"/>
        <v>0.99406904905402982</v>
      </c>
      <c r="F14" s="35">
        <f t="shared" si="0"/>
        <v>97128.192930625475</v>
      </c>
      <c r="G14" s="35">
        <f t="shared" si="0"/>
        <v>574.96278919198903</v>
      </c>
      <c r="H14" s="35">
        <f t="shared" si="0"/>
        <v>484239.24283869436</v>
      </c>
      <c r="I14" s="36">
        <f t="shared" si="0"/>
        <v>4857810.6726530828</v>
      </c>
      <c r="J14" s="34">
        <f t="shared" si="2"/>
        <v>0.99446499845021541</v>
      </c>
      <c r="K14" s="33">
        <f t="shared" si="1"/>
        <v>50.004503141667954</v>
      </c>
    </row>
    <row r="15" spans="1:11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1.4594046077535342E-3</v>
      </c>
      <c r="D15" s="7">
        <f t="shared" si="0"/>
        <v>7.2702029020287103E-3</v>
      </c>
      <c r="E15" s="7">
        <f t="shared" si="0"/>
        <v>0.99272979709797127</v>
      </c>
      <c r="F15" s="35">
        <f t="shared" si="0"/>
        <v>96553.23014143348</v>
      </c>
      <c r="G15" s="35">
        <f t="shared" si="0"/>
        <v>700.61943876331429</v>
      </c>
      <c r="H15" s="35">
        <f t="shared" si="0"/>
        <v>481081.66662653699</v>
      </c>
      <c r="I15" s="36">
        <f t="shared" si="0"/>
        <v>4373571.429814389</v>
      </c>
      <c r="J15" s="34">
        <f t="shared" si="2"/>
        <v>0.99346686089474179</v>
      </c>
      <c r="K15" s="33">
        <f t="shared" si="1"/>
        <v>45.285317423883519</v>
      </c>
    </row>
    <row r="16" spans="1:11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1.9479399853941769E-3</v>
      </c>
      <c r="D16" s="7">
        <f t="shared" si="4"/>
        <v>9.6929683653248291E-3</v>
      </c>
      <c r="E16" s="7">
        <f t="shared" si="4"/>
        <v>0.99030703163467515</v>
      </c>
      <c r="F16" s="35">
        <f t="shared" si="4"/>
        <v>95852.610702670165</v>
      </c>
      <c r="G16" s="35">
        <f t="shared" si="4"/>
        <v>927.15023693395187</v>
      </c>
      <c r="H16" s="35">
        <f t="shared" si="4"/>
        <v>477062.03864483128</v>
      </c>
      <c r="I16" s="36">
        <f t="shared" si="4"/>
        <v>3892489.7631878522</v>
      </c>
      <c r="J16" s="34">
        <f t="shared" si="2"/>
        <v>0.9916280188308545</v>
      </c>
      <c r="K16" s="33">
        <f t="shared" si="1"/>
        <v>40.595823353587093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2.78206372782701E-3</v>
      </c>
      <c r="D17" s="7">
        <f t="shared" si="4"/>
        <v>1.3815967454885869E-2</v>
      </c>
      <c r="E17" s="7">
        <f t="shared" si="4"/>
        <v>0.98618403254511411</v>
      </c>
      <c r="F17" s="35">
        <f t="shared" si="4"/>
        <v>94925.460465736222</v>
      </c>
      <c r="G17" s="35">
        <f t="shared" si="4"/>
        <v>1308.1664520415954</v>
      </c>
      <c r="H17" s="35">
        <f t="shared" si="4"/>
        <v>471548.8837176864</v>
      </c>
      <c r="I17" s="36">
        <f t="shared" si="4"/>
        <v>3415427.7245430211</v>
      </c>
      <c r="J17" s="34">
        <f t="shared" si="2"/>
        <v>0.98841696705171433</v>
      </c>
      <c r="K17" s="33">
        <f t="shared" si="1"/>
        <v>35.964976635725435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4.1593391866625549E-3</v>
      </c>
      <c r="D18" s="7">
        <f t="shared" si="4"/>
        <v>2.0587093443471267E-2</v>
      </c>
      <c r="E18" s="7">
        <f t="shared" si="4"/>
        <v>0.97941290655652868</v>
      </c>
      <c r="F18" s="35">
        <f t="shared" si="4"/>
        <v>93617.294013694627</v>
      </c>
      <c r="G18" s="35">
        <f t="shared" si="4"/>
        <v>1921.1420163950002</v>
      </c>
      <c r="H18" s="35">
        <f t="shared" si="4"/>
        <v>463587.53396888339</v>
      </c>
      <c r="I18" s="36">
        <f t="shared" si="4"/>
        <v>2943878.8408253347</v>
      </c>
      <c r="J18" s="34">
        <f t="shared" si="2"/>
        <v>0.98306838861104895</v>
      </c>
      <c r="K18" s="33">
        <f t="shared" si="1"/>
        <v>31.428385958770104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6.3981282372073617E-3</v>
      </c>
      <c r="D19" s="7">
        <f t="shared" si="4"/>
        <v>3.1498789689526428E-2</v>
      </c>
      <c r="E19" s="7">
        <f t="shared" si="4"/>
        <v>0.96850121031047354</v>
      </c>
      <c r="F19" s="35">
        <f t="shared" si="4"/>
        <v>91696.151997299618</v>
      </c>
      <c r="G19" s="35">
        <f t="shared" si="4"/>
        <v>2876.5660419225219</v>
      </c>
      <c r="H19" s="35">
        <f t="shared" si="4"/>
        <v>451758.84474423737</v>
      </c>
      <c r="I19" s="36">
        <f t="shared" si="4"/>
        <v>2480291.3068564511</v>
      </c>
      <c r="J19" s="34">
        <f t="shared" si="2"/>
        <v>0.97439191143052306</v>
      </c>
      <c r="K19" s="33">
        <f t="shared" si="1"/>
        <v>27.028455092738618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1.0045855577971231E-2</v>
      </c>
      <c r="D20" s="7">
        <f t="shared" si="4"/>
        <v>4.9031584057104803E-2</v>
      </c>
      <c r="E20" s="7">
        <f t="shared" si="4"/>
        <v>0.95096841594289516</v>
      </c>
      <c r="F20" s="35">
        <f t="shared" si="4"/>
        <v>88819.585955377101</v>
      </c>
      <c r="G20" s="35">
        <f t="shared" si="4"/>
        <v>4332.8211260873923</v>
      </c>
      <c r="H20" s="35">
        <f t="shared" si="4"/>
        <v>433959.8339859132</v>
      </c>
      <c r="I20" s="36">
        <f t="shared" si="4"/>
        <v>2028532.462112214</v>
      </c>
      <c r="J20" s="34">
        <f t="shared" si="2"/>
        <v>0.96042033578641495</v>
      </c>
      <c r="K20" s="33">
        <f t="shared" si="1"/>
        <v>22.814709290759438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1.5976071439610988E-2</v>
      </c>
      <c r="D21" s="7">
        <f t="shared" si="4"/>
        <v>7.6900858724288951E-2</v>
      </c>
      <c r="E21" s="7">
        <f t="shared" si="4"/>
        <v>0.92309914127571102</v>
      </c>
      <c r="F21" s="35">
        <f t="shared" si="4"/>
        <v>84486.764829289707</v>
      </c>
      <c r="G21" s="35">
        <f t="shared" si="4"/>
        <v>6457.4631321468696</v>
      </c>
      <c r="H21" s="35">
        <f t="shared" si="4"/>
        <v>407241.05085401982</v>
      </c>
      <c r="I21" s="36">
        <f t="shared" si="4"/>
        <v>1594572.6281263009</v>
      </c>
      <c r="J21" s="34">
        <f t="shared" si="2"/>
        <v>0.9380849677945845</v>
      </c>
      <c r="K21" s="33">
        <f t="shared" si="1"/>
        <v>18.846418458847666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2.5632082377308386E-2</v>
      </c>
      <c r="D22" s="7">
        <f t="shared" si="4"/>
        <v>0.12066417258891575</v>
      </c>
      <c r="E22" s="7">
        <f t="shared" si="4"/>
        <v>0.87933582741108429</v>
      </c>
      <c r="F22" s="35">
        <f t="shared" si="4"/>
        <v>78029.30169714283</v>
      </c>
      <c r="G22" s="35">
        <f t="shared" si="4"/>
        <v>9351.408303245993</v>
      </c>
      <c r="H22" s="35">
        <f t="shared" si="4"/>
        <v>367949.17254167306</v>
      </c>
      <c r="I22" s="36">
        <f t="shared" si="4"/>
        <v>1187331.5772722811</v>
      </c>
      <c r="J22" s="34">
        <f t="shared" si="2"/>
        <v>0.90289102806840804</v>
      </c>
      <c r="K22" s="33">
        <f t="shared" si="1"/>
        <v>15.188061290304356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4.1467366594943267E-2</v>
      </c>
      <c r="D23" s="7">
        <f t="shared" si="4"/>
        <v>0.18830476498518278</v>
      </c>
      <c r="E23" s="7">
        <f t="shared" si="4"/>
        <v>0.81169523501481722</v>
      </c>
      <c r="F23" s="35">
        <f t="shared" si="4"/>
        <v>68677.89339389684</v>
      </c>
      <c r="G23" s="35">
        <f t="shared" si="4"/>
        <v>12846.444189042249</v>
      </c>
      <c r="H23" s="35">
        <f t="shared" si="4"/>
        <v>312452.07985882199</v>
      </c>
      <c r="I23" s="36">
        <f t="shared" si="4"/>
        <v>819382.40473060787</v>
      </c>
      <c r="J23" s="34">
        <f t="shared" si="2"/>
        <v>0.84814976795151109</v>
      </c>
      <c r="K23" s="33">
        <f t="shared" si="1"/>
        <v>11.905007427408021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6.7132577915778896E-2</v>
      </c>
      <c r="D24" s="7">
        <f t="shared" si="4"/>
        <v>0.28781464076397573</v>
      </c>
      <c r="E24" s="7">
        <f t="shared" si="4"/>
        <v>0.71218535923602433</v>
      </c>
      <c r="F24" s="35">
        <f t="shared" si="4"/>
        <v>55831.449204854594</v>
      </c>
      <c r="G24" s="35">
        <f t="shared" si="4"/>
        <v>15985.425893881446</v>
      </c>
      <c r="H24" s="35">
        <f t="shared" si="4"/>
        <v>239789.01840154617</v>
      </c>
      <c r="I24" s="36">
        <f t="shared" si="4"/>
        <v>506930.32487178588</v>
      </c>
      <c r="J24" s="34">
        <f t="shared" si="2"/>
        <v>0.76604839746413023</v>
      </c>
      <c r="K24" s="33">
        <f t="shared" si="1"/>
        <v>9.0615050909791108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0.1088195571953175</v>
      </c>
      <c r="D25" s="7">
        <f t="shared" si="4"/>
        <v>0.42569908437129311</v>
      </c>
      <c r="E25" s="7">
        <f t="shared" si="4"/>
        <v>0.57430091562870689</v>
      </c>
      <c r="F25" s="35">
        <f t="shared" si="4"/>
        <v>39846.023310973149</v>
      </c>
      <c r="G25" s="35">
        <f t="shared" si="4"/>
        <v>16923.50403938353</v>
      </c>
      <c r="H25" s="35">
        <f t="shared" si="4"/>
        <v>156054.67476197644</v>
      </c>
      <c r="I25" s="36">
        <f t="shared" si="4"/>
        <v>267141.30647023971</v>
      </c>
      <c r="J25" s="34">
        <f t="shared" si="2"/>
        <v>0.64947311830225152</v>
      </c>
      <c r="K25" s="33">
        <f t="shared" si="1"/>
        <v>6.6977474634089429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0.17607902810263584</v>
      </c>
      <c r="D26" s="7">
        <f t="shared" si="5"/>
        <v>0.59693758830482846</v>
      </c>
      <c r="E26" s="7">
        <f t="shared" si="5"/>
        <v>0.40306241169517154</v>
      </c>
      <c r="F26" s="35">
        <f t="shared" si="5"/>
        <v>22922.519271589619</v>
      </c>
      <c r="G26" s="35">
        <f t="shared" si="5"/>
        <v>13699.263341986618</v>
      </c>
      <c r="H26" s="35">
        <f t="shared" si="5"/>
        <v>77690.459695569589</v>
      </c>
      <c r="I26" s="36">
        <f t="shared" si="5"/>
        <v>111086.63170826326</v>
      </c>
      <c r="J26" s="34">
        <f t="shared" si="2"/>
        <v>0.49756214723140718</v>
      </c>
      <c r="K26" s="33">
        <f t="shared" si="1"/>
        <v>4.8495776968630544</v>
      </c>
    </row>
    <row r="27" spans="1:11" ht="13.5" customHeight="1" x14ac:dyDescent="0.2">
      <c r="A27" s="9" t="s">
        <v>3</v>
      </c>
      <c r="B27" s="37" t="s">
        <v>10</v>
      </c>
      <c r="C27" s="7">
        <f t="shared" ref="C27:I27" si="6">+C50*0.5122+C73*0.4878</f>
        <v>0.27619628975356847</v>
      </c>
      <c r="D27" s="7">
        <f t="shared" si="6"/>
        <v>1</v>
      </c>
      <c r="E27" s="7">
        <f t="shared" si="6"/>
        <v>0</v>
      </c>
      <c r="F27" s="35">
        <f t="shared" si="6"/>
        <v>9223.2559296029995</v>
      </c>
      <c r="G27" s="35">
        <f t="shared" si="6"/>
        <v>9223.2559296029995</v>
      </c>
      <c r="H27" s="35">
        <f t="shared" si="6"/>
        <v>33396.172012693663</v>
      </c>
      <c r="I27" s="36">
        <f t="shared" si="6"/>
        <v>33396.172012693663</v>
      </c>
      <c r="J27" s="34">
        <f t="shared" si="2"/>
        <v>0.300905285935404</v>
      </c>
      <c r="K27" s="33">
        <f t="shared" si="1"/>
        <v>3.6206147475759831</v>
      </c>
    </row>
    <row r="28" spans="1:11" ht="20.25" customHeight="1" x14ac:dyDescent="0.2">
      <c r="A28" s="45" t="s">
        <v>4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</row>
    <row r="29" spans="1:11" ht="13.5" customHeight="1" x14ac:dyDescent="0.2">
      <c r="A29" s="6">
        <v>0</v>
      </c>
      <c r="B29" s="32">
        <v>1</v>
      </c>
      <c r="C29" s="7">
        <v>8.17533065013136E-3</v>
      </c>
      <c r="D29" s="7">
        <v>8.116446709141455E-3</v>
      </c>
      <c r="E29" s="7">
        <v>0.99188355329085853</v>
      </c>
      <c r="F29" s="35">
        <v>100000</v>
      </c>
      <c r="G29" s="35">
        <v>811.64467091414554</v>
      </c>
      <c r="H29" s="35">
        <v>99279.736276000549</v>
      </c>
      <c r="I29" s="36">
        <v>8126219.1312692445</v>
      </c>
      <c r="J29" s="34"/>
      <c r="K29" s="33">
        <v>81.262191312692451</v>
      </c>
    </row>
    <row r="30" spans="1:11" ht="13.5" customHeight="1" x14ac:dyDescent="0.2">
      <c r="A30" s="6">
        <v>1</v>
      </c>
      <c r="B30" s="32">
        <v>4</v>
      </c>
      <c r="C30" s="7">
        <v>8.4182123198582679E-4</v>
      </c>
      <c r="D30" s="7">
        <v>3.3595429516756611E-3</v>
      </c>
      <c r="E30" s="7">
        <v>0.99664045704832438</v>
      </c>
      <c r="F30" s="35">
        <v>99188.355329085854</v>
      </c>
      <c r="G30" s="35">
        <v>333.22754003413138</v>
      </c>
      <c r="H30" s="35">
        <v>395841.21589337831</v>
      </c>
      <c r="I30" s="36">
        <v>8026939.3949932437</v>
      </c>
      <c r="J30" s="34">
        <v>0.99024190433875769</v>
      </c>
      <c r="K30" s="33">
        <v>80.92622736168542</v>
      </c>
    </row>
    <row r="31" spans="1:11" ht="13.5" customHeight="1" x14ac:dyDescent="0.2">
      <c r="A31" s="6">
        <v>5</v>
      </c>
      <c r="B31" s="32">
        <v>5</v>
      </c>
      <c r="C31" s="7">
        <v>1.6645618774404551E-4</v>
      </c>
      <c r="D31" s="7">
        <v>8.3189830574112369E-4</v>
      </c>
      <c r="E31" s="7">
        <v>0.99916810169425885</v>
      </c>
      <c r="F31" s="35">
        <v>98855.127789051723</v>
      </c>
      <c r="G31" s="35">
        <v>82.237413321534405</v>
      </c>
      <c r="H31" s="35">
        <v>494048.40057966672</v>
      </c>
      <c r="I31" s="36">
        <v>7631098.1790998653</v>
      </c>
      <c r="J31" s="34">
        <v>0.99783375842809163</v>
      </c>
      <c r="K31" s="33">
        <v>77.194763182988012</v>
      </c>
    </row>
    <row r="32" spans="1:11" ht="13.5" customHeight="1" x14ac:dyDescent="0.2">
      <c r="A32" s="9">
        <f t="shared" ref="A32:A46" si="7">+A31+5</f>
        <v>10</v>
      </c>
      <c r="B32" s="32">
        <v>5</v>
      </c>
      <c r="C32" s="7">
        <v>2.5010691362211177E-4</v>
      </c>
      <c r="D32" s="7">
        <v>1.2498894159393651E-3</v>
      </c>
      <c r="E32" s="7">
        <v>0.9987501105840606</v>
      </c>
      <c r="F32" s="35">
        <v>98772.890375730189</v>
      </c>
      <c r="G32" s="35">
        <v>123.45519026236434</v>
      </c>
      <c r="H32" s="35">
        <v>493609.66665996937</v>
      </c>
      <c r="I32" s="36">
        <v>7137049.7785201985</v>
      </c>
      <c r="J32" s="34">
        <v>0.9991119616637103</v>
      </c>
      <c r="K32" s="33">
        <v>72.257172503214164</v>
      </c>
    </row>
    <row r="33" spans="1:11" ht="13.5" customHeight="1" x14ac:dyDescent="0.2">
      <c r="A33" s="9">
        <f t="shared" si="7"/>
        <v>15</v>
      </c>
      <c r="B33" s="32">
        <v>5</v>
      </c>
      <c r="C33" s="7">
        <v>6.5467815153801684E-4</v>
      </c>
      <c r="D33" s="7">
        <v>3.2686729668394031E-3</v>
      </c>
      <c r="E33" s="7">
        <v>0.99673132703316059</v>
      </c>
      <c r="F33" s="35">
        <v>98649.435185467824</v>
      </c>
      <c r="G33" s="35">
        <v>322.45274198471452</v>
      </c>
      <c r="H33" s="35">
        <v>492536.28096062993</v>
      </c>
      <c r="I33" s="36">
        <v>6643440.1118602287</v>
      </c>
      <c r="J33" s="34">
        <v>0.99782543622655817</v>
      </c>
      <c r="K33" s="33">
        <v>67.343924467181154</v>
      </c>
    </row>
    <row r="34" spans="1:11" ht="13.5" customHeight="1" x14ac:dyDescent="0.2">
      <c r="A34" s="9">
        <f t="shared" si="7"/>
        <v>20</v>
      </c>
      <c r="B34" s="32">
        <v>5</v>
      </c>
      <c r="C34" s="7">
        <v>1.0844995723324152E-3</v>
      </c>
      <c r="D34" s="7">
        <v>5.4085616018682697E-3</v>
      </c>
      <c r="E34" s="7">
        <v>0.99459143839813169</v>
      </c>
      <c r="F34" s="35">
        <v>98326.98244348311</v>
      </c>
      <c r="G34" s="35">
        <v>531.80754167139821</v>
      </c>
      <c r="H34" s="35">
        <v>490371.37057384779</v>
      </c>
      <c r="I34" s="36">
        <v>6150903.830899599</v>
      </c>
      <c r="J34" s="34">
        <v>0.99560456666753616</v>
      </c>
      <c r="K34" s="33">
        <v>62.555604555799803</v>
      </c>
    </row>
    <row r="35" spans="1:11" ht="13.5" customHeight="1" x14ac:dyDescent="0.2">
      <c r="A35" s="9">
        <f t="shared" si="7"/>
        <v>25</v>
      </c>
      <c r="B35" s="32">
        <v>5</v>
      </c>
      <c r="C35" s="7">
        <v>1.3171519770784645E-3</v>
      </c>
      <c r="D35" s="7">
        <v>6.5644735418144739E-3</v>
      </c>
      <c r="E35" s="7">
        <v>0.99343552645818556</v>
      </c>
      <c r="F35" s="35">
        <v>97795.174901811712</v>
      </c>
      <c r="G35" s="35">
        <v>641.97383816006186</v>
      </c>
      <c r="H35" s="35">
        <v>487395.417789225</v>
      </c>
      <c r="I35" s="36">
        <v>5660532.4603257515</v>
      </c>
      <c r="J35" s="34">
        <v>0.9939312264883241</v>
      </c>
      <c r="K35" s="33">
        <v>57.881510677894262</v>
      </c>
    </row>
    <row r="36" spans="1:11" ht="13.5" customHeight="1" x14ac:dyDescent="0.2">
      <c r="A36" s="9">
        <f t="shared" si="7"/>
        <v>30</v>
      </c>
      <c r="B36" s="32">
        <v>5</v>
      </c>
      <c r="C36" s="7">
        <v>1.4065857024890892E-3</v>
      </c>
      <c r="D36" s="7">
        <v>7.0084441916268081E-3</v>
      </c>
      <c r="E36" s="7">
        <v>0.99299155580837317</v>
      </c>
      <c r="F36" s="35">
        <v>97153.20106365165</v>
      </c>
      <c r="G36" s="35">
        <v>680.89278769250086</v>
      </c>
      <c r="H36" s="35">
        <v>484074.86759434233</v>
      </c>
      <c r="I36" s="36">
        <v>5173137.042536526</v>
      </c>
      <c r="J36" s="34">
        <v>0.99318715344115394</v>
      </c>
      <c r="K36" s="33">
        <v>53.247211475278647</v>
      </c>
    </row>
    <row r="37" spans="1:11" ht="13.5" customHeight="1" x14ac:dyDescent="0.2">
      <c r="A37" s="9">
        <f t="shared" si="7"/>
        <v>35</v>
      </c>
      <c r="B37" s="32">
        <v>5</v>
      </c>
      <c r="C37" s="7">
        <v>1.5111636330667603E-3</v>
      </c>
      <c r="D37" s="7">
        <v>7.5278302740931623E-3</v>
      </c>
      <c r="E37" s="7">
        <v>0.99247216972590679</v>
      </c>
      <c r="F37" s="35">
        <v>96472.308275959149</v>
      </c>
      <c r="G37" s="35">
        <v>726.2271628514136</v>
      </c>
      <c r="H37" s="35">
        <v>480574.80140493182</v>
      </c>
      <c r="I37" s="36">
        <v>4689062.1749421833</v>
      </c>
      <c r="J37" s="34">
        <v>0.99276957672517796</v>
      </c>
      <c r="K37" s="33">
        <v>48.605265684419159</v>
      </c>
    </row>
    <row r="38" spans="1:11" ht="13.5" customHeight="1" x14ac:dyDescent="0.2">
      <c r="A38" s="9">
        <f t="shared" si="7"/>
        <v>40</v>
      </c>
      <c r="B38" s="32">
        <v>5</v>
      </c>
      <c r="C38" s="7">
        <v>1.7783675631084515E-3</v>
      </c>
      <c r="D38" s="7">
        <v>8.8538002430746821E-3</v>
      </c>
      <c r="E38" s="7">
        <v>0.99114619975692531</v>
      </c>
      <c r="F38" s="35">
        <v>95746.081113107735</v>
      </c>
      <c r="G38" s="35">
        <v>847.71667623268149</v>
      </c>
      <c r="H38" s="35">
        <v>476682.48893999006</v>
      </c>
      <c r="I38" s="36">
        <v>4208487.3735372517</v>
      </c>
      <c r="J38" s="34">
        <v>0.9919007146159915</v>
      </c>
      <c r="K38" s="33">
        <v>43.954669732807538</v>
      </c>
    </row>
    <row r="39" spans="1:11" ht="13.5" customHeight="1" x14ac:dyDescent="0.2">
      <c r="A39" s="9">
        <f t="shared" si="7"/>
        <v>45</v>
      </c>
      <c r="B39" s="32">
        <v>5</v>
      </c>
      <c r="C39" s="7">
        <v>2.3399803164245161E-3</v>
      </c>
      <c r="D39" s="7">
        <v>1.1635212672416234E-2</v>
      </c>
      <c r="E39" s="7">
        <v>0.98836478732758382</v>
      </c>
      <c r="F39" s="35">
        <v>94898.364436875054</v>
      </c>
      <c r="G39" s="35">
        <v>1104.1626524875028</v>
      </c>
      <c r="H39" s="35">
        <v>471868.35065974423</v>
      </c>
      <c r="I39" s="36">
        <v>3731804.8845972614</v>
      </c>
      <c r="J39" s="34">
        <v>0.98990074443273313</v>
      </c>
      <c r="K39" s="33">
        <v>39.324227627543586</v>
      </c>
    </row>
    <row r="40" spans="1:11" ht="13.5" customHeight="1" x14ac:dyDescent="0.2">
      <c r="A40" s="9">
        <f t="shared" si="7"/>
        <v>50</v>
      </c>
      <c r="B40" s="32">
        <v>5</v>
      </c>
      <c r="C40" s="7">
        <v>3.3484591377706237E-3</v>
      </c>
      <c r="D40" s="7">
        <v>1.6611467654101913E-2</v>
      </c>
      <c r="E40" s="7">
        <v>0.98338853234589807</v>
      </c>
      <c r="F40" s="35">
        <v>93794.201784387551</v>
      </c>
      <c r="G40" s="35">
        <v>1558.0593490836618</v>
      </c>
      <c r="H40" s="35">
        <v>465306.36480187264</v>
      </c>
      <c r="I40" s="36">
        <v>3259936.5339375171</v>
      </c>
      <c r="J40" s="34">
        <v>0.98609360884514308</v>
      </c>
      <c r="K40" s="33">
        <v>34.756269278045579</v>
      </c>
    </row>
    <row r="41" spans="1:11" ht="13.5" customHeight="1" x14ac:dyDescent="0.2">
      <c r="A41" s="9">
        <f t="shared" si="7"/>
        <v>55</v>
      </c>
      <c r="B41" s="32">
        <v>5</v>
      </c>
      <c r="C41" s="7">
        <v>5.0262443759668428E-3</v>
      </c>
      <c r="D41" s="7">
        <v>2.4838785674778447E-2</v>
      </c>
      <c r="E41" s="7">
        <v>0.97516121432522151</v>
      </c>
      <c r="F41" s="35">
        <v>92236.142435303889</v>
      </c>
      <c r="G41" s="35">
        <v>2291.0337734188506</v>
      </c>
      <c r="H41" s="35">
        <v>455814.24261293502</v>
      </c>
      <c r="I41" s="36">
        <v>2794630.1691356446</v>
      </c>
      <c r="J41" s="34">
        <v>0.97960027434187502</v>
      </c>
      <c r="K41" s="33">
        <v>30.298645361235149</v>
      </c>
    </row>
    <row r="42" spans="1:11" ht="13.5" customHeight="1" x14ac:dyDescent="0.2">
      <c r="A42" s="9">
        <f t="shared" si="7"/>
        <v>60</v>
      </c>
      <c r="B42" s="32">
        <v>5</v>
      </c>
      <c r="C42" s="7">
        <v>7.7149643333229217E-3</v>
      </c>
      <c r="D42" s="7">
        <v>3.7890372682229292E-2</v>
      </c>
      <c r="E42" s="7">
        <v>0.96210962731777072</v>
      </c>
      <c r="F42" s="35">
        <v>89945.108661885039</v>
      </c>
      <c r="G42" s="35">
        <v>3408.0536881424341</v>
      </c>
      <c r="H42" s="35">
        <v>441745.87734931847</v>
      </c>
      <c r="I42" s="36">
        <v>2338815.9265227094</v>
      </c>
      <c r="J42" s="34">
        <v>0.9691357488459108</v>
      </c>
      <c r="K42" s="33">
        <v>26.002702774139863</v>
      </c>
    </row>
    <row r="43" spans="1:11" ht="13.5" customHeight="1" x14ac:dyDescent="0.2">
      <c r="A43" s="9">
        <f t="shared" si="7"/>
        <v>65</v>
      </c>
      <c r="B43" s="32">
        <v>5</v>
      </c>
      <c r="C43" s="7">
        <v>1.1982219937933802E-2</v>
      </c>
      <c r="D43" s="7">
        <v>5.8270883368155231E-2</v>
      </c>
      <c r="E43" s="7">
        <v>0.94172911663184478</v>
      </c>
      <c r="F43" s="35">
        <v>86537.054973742604</v>
      </c>
      <c r="G43" s="35">
        <v>5042.5906373985927</v>
      </c>
      <c r="H43" s="35">
        <v>420839.4323855259</v>
      </c>
      <c r="I43" s="36">
        <v>1897070.0491733907</v>
      </c>
      <c r="J43" s="34">
        <v>0.95267314074498899</v>
      </c>
      <c r="K43" s="33">
        <v>21.922054659116917</v>
      </c>
    </row>
    <row r="44" spans="1:11" ht="13.5" customHeight="1" x14ac:dyDescent="0.2">
      <c r="A44" s="9">
        <f t="shared" si="7"/>
        <v>70</v>
      </c>
      <c r="B44" s="32">
        <v>5</v>
      </c>
      <c r="C44" s="7">
        <v>1.8695768333439812E-2</v>
      </c>
      <c r="D44" s="7">
        <v>8.9517639758741899E-2</v>
      </c>
      <c r="E44" s="7">
        <v>0.91048236024125806</v>
      </c>
      <c r="F44" s="35">
        <v>81494.464336344012</v>
      </c>
      <c r="G44" s="35">
        <v>7295.192100792483</v>
      </c>
      <c r="H44" s="35">
        <v>390205.52515855065</v>
      </c>
      <c r="I44" s="36">
        <v>1476230.6167878648</v>
      </c>
      <c r="J44" s="34">
        <v>0.92720761204973801</v>
      </c>
      <c r="K44" s="33">
        <v>18.114489478637037</v>
      </c>
    </row>
    <row r="45" spans="1:11" ht="13.5" customHeight="1" x14ac:dyDescent="0.2">
      <c r="A45" s="9">
        <f t="shared" si="7"/>
        <v>75</v>
      </c>
      <c r="B45" s="32">
        <v>5</v>
      </c>
      <c r="C45" s="7">
        <v>2.922184646221675E-2</v>
      </c>
      <c r="D45" s="7">
        <v>0.1365614954166649</v>
      </c>
      <c r="E45" s="7">
        <v>0.86343850458333504</v>
      </c>
      <c r="F45" s="35">
        <v>74199.272235551529</v>
      </c>
      <c r="G45" s="35">
        <v>10132.763575315141</v>
      </c>
      <c r="H45" s="35">
        <v>346753.02220948279</v>
      </c>
      <c r="I45" s="36">
        <v>1086025.0916293142</v>
      </c>
      <c r="J45" s="34">
        <v>0.88864201004992949</v>
      </c>
      <c r="K45" s="33">
        <v>14.636600318418767</v>
      </c>
    </row>
    <row r="46" spans="1:11" ht="13.5" customHeight="1" x14ac:dyDescent="0.2">
      <c r="A46" s="9">
        <f t="shared" si="7"/>
        <v>80</v>
      </c>
      <c r="B46" s="32">
        <v>5</v>
      </c>
      <c r="C46" s="7">
        <v>4.579874748810768E-2</v>
      </c>
      <c r="D46" s="7">
        <v>0.20605146580611677</v>
      </c>
      <c r="E46" s="7">
        <v>0.79394853419388323</v>
      </c>
      <c r="F46" s="35">
        <v>64066.508660236388</v>
      </c>
      <c r="G46" s="35">
        <v>13200.998018521983</v>
      </c>
      <c r="H46" s="35">
        <v>288239.28038533841</v>
      </c>
      <c r="I46" s="36">
        <v>739272.0694198315</v>
      </c>
      <c r="J46" s="34">
        <v>0.83125239557740704</v>
      </c>
      <c r="K46" s="33">
        <v>11.539134641165004</v>
      </c>
    </row>
    <row r="47" spans="1:11" ht="13.5" customHeight="1" x14ac:dyDescent="0.2">
      <c r="A47" s="9">
        <v>85</v>
      </c>
      <c r="B47" s="32">
        <v>5</v>
      </c>
      <c r="C47" s="7">
        <v>7.1600480204952757E-2</v>
      </c>
      <c r="D47" s="7">
        <v>0.30386320026957842</v>
      </c>
      <c r="E47" s="7">
        <v>0.69613679973042153</v>
      </c>
      <c r="F47" s="35">
        <v>50865.510641714405</v>
      </c>
      <c r="G47" s="35">
        <v>15456.156846937636</v>
      </c>
      <c r="H47" s="35">
        <v>215866.66461866134</v>
      </c>
      <c r="I47" s="36">
        <v>451032.78903449309</v>
      </c>
      <c r="J47" s="34">
        <v>0.74891480553960477</v>
      </c>
      <c r="K47" s="33">
        <v>8.8671632967861065</v>
      </c>
    </row>
    <row r="48" spans="1:11" ht="13.5" customHeight="1" x14ac:dyDescent="0.2">
      <c r="A48" s="9">
        <v>90</v>
      </c>
      <c r="B48" s="32">
        <v>5</v>
      </c>
      <c r="C48" s="7">
        <v>0.11180620580017608</v>
      </c>
      <c r="D48" s="7">
        <v>0.43405173334592706</v>
      </c>
      <c r="E48" s="7">
        <v>0.56594826665407294</v>
      </c>
      <c r="F48" s="35">
        <v>35409.353794776769</v>
      </c>
      <c r="G48" s="35">
        <v>15369.491391282038</v>
      </c>
      <c r="H48" s="35">
        <v>137465.45892766386</v>
      </c>
      <c r="I48" s="36">
        <v>235166.12441583176</v>
      </c>
      <c r="J48" s="34">
        <v>0.63680725864043475</v>
      </c>
      <c r="K48" s="33">
        <v>6.641356003806008</v>
      </c>
    </row>
    <row r="49" spans="1:12" ht="13.5" customHeight="1" x14ac:dyDescent="0.2">
      <c r="A49" s="9">
        <v>95</v>
      </c>
      <c r="B49" s="32">
        <v>5</v>
      </c>
      <c r="C49" s="7">
        <v>0.17413427865583092</v>
      </c>
      <c r="D49" s="7">
        <v>0.59166809149401645</v>
      </c>
      <c r="E49" s="7">
        <v>0.40833190850598355</v>
      </c>
      <c r="F49" s="35">
        <v>20039.862403494732</v>
      </c>
      <c r="G49" s="35">
        <v>11856.947142078421</v>
      </c>
      <c r="H49" s="35">
        <v>68090.827570562251</v>
      </c>
      <c r="I49" s="36">
        <v>97700.665488167899</v>
      </c>
      <c r="J49" s="34">
        <v>0.49533044956691663</v>
      </c>
      <c r="K49" s="33">
        <v>4.8753161833651104</v>
      </c>
    </row>
    <row r="50" spans="1:12" ht="13.5" customHeight="1" x14ac:dyDescent="0.2">
      <c r="A50" s="9" t="s">
        <v>3</v>
      </c>
      <c r="B50" s="32" t="s">
        <v>10</v>
      </c>
      <c r="C50" s="7">
        <v>0.27635798899631431</v>
      </c>
      <c r="D50" s="7">
        <v>1</v>
      </c>
      <c r="E50" s="7">
        <v>0</v>
      </c>
      <c r="F50" s="35">
        <v>8182.9152614163113</v>
      </c>
      <c r="G50" s="35">
        <v>8182.9152614163113</v>
      </c>
      <c r="H50" s="35">
        <v>29609.837917605644</v>
      </c>
      <c r="I50" s="36">
        <v>29609.837917605644</v>
      </c>
      <c r="J50" s="34">
        <v>0.30306690102527051</v>
      </c>
      <c r="K50" s="33">
        <v>3.6184949949586462</v>
      </c>
    </row>
    <row r="51" spans="1:12" ht="20.25" customHeight="1" x14ac:dyDescent="0.2">
      <c r="A51" s="45" t="s">
        <v>5</v>
      </c>
      <c r="B51" s="45"/>
      <c r="C51" s="45"/>
      <c r="D51" s="45"/>
      <c r="E51" s="45"/>
      <c r="F51" s="45"/>
      <c r="G51" s="45"/>
      <c r="H51" s="45"/>
      <c r="I51" s="45"/>
      <c r="J51" s="45"/>
      <c r="K51" s="45"/>
    </row>
    <row r="52" spans="1:12" ht="13.5" customHeight="1" x14ac:dyDescent="0.2">
      <c r="A52" s="6">
        <v>0</v>
      </c>
      <c r="B52" s="10">
        <v>1</v>
      </c>
      <c r="C52" s="7">
        <v>6.9243342412694617E-3</v>
      </c>
      <c r="D52" s="7">
        <v>6.8823603762841962E-3</v>
      </c>
      <c r="E52" s="7">
        <v>0.9931176396237158</v>
      </c>
      <c r="F52" s="35">
        <v>100000</v>
      </c>
      <c r="G52" s="35">
        <v>688.23603762841958</v>
      </c>
      <c r="H52" s="35">
        <v>99393.82092887575</v>
      </c>
      <c r="I52" s="36">
        <v>8486188.8916600849</v>
      </c>
      <c r="J52" s="34"/>
      <c r="K52" s="33">
        <v>84.861888916600847</v>
      </c>
      <c r="L52" s="30"/>
    </row>
    <row r="53" spans="1:12" ht="13.5" customHeight="1" x14ac:dyDescent="0.2">
      <c r="A53" s="6">
        <v>1</v>
      </c>
      <c r="B53" s="10">
        <v>4</v>
      </c>
      <c r="C53" s="7">
        <v>9.4709754839252534E-4</v>
      </c>
      <c r="D53" s="7">
        <v>3.7783032359970698E-3</v>
      </c>
      <c r="E53" s="7">
        <v>0.99622169676400296</v>
      </c>
      <c r="F53" s="35">
        <v>99311.76396237158</v>
      </c>
      <c r="G53" s="35">
        <v>375.22995915160573</v>
      </c>
      <c r="H53" s="35">
        <v>396189.34690356877</v>
      </c>
      <c r="I53" s="36">
        <v>8386795.0707312096</v>
      </c>
      <c r="J53" s="34">
        <v>0.9911663356648891</v>
      </c>
      <c r="K53" s="33">
        <v>84.449160261707746</v>
      </c>
    </row>
    <row r="54" spans="1:12" ht="13.5" customHeight="1" x14ac:dyDescent="0.2">
      <c r="A54" s="6">
        <v>5</v>
      </c>
      <c r="B54" s="10">
        <v>5</v>
      </c>
      <c r="C54" s="7">
        <v>1.7612273537441907E-4</v>
      </c>
      <c r="D54" s="7">
        <v>8.8021136218690665E-4</v>
      </c>
      <c r="E54" s="7">
        <v>0.99911978863781314</v>
      </c>
      <c r="F54" s="35">
        <v>98936.534003219975</v>
      </c>
      <c r="G54" s="35">
        <v>87.085061365025467</v>
      </c>
      <c r="H54" s="35">
        <v>494456.67068417638</v>
      </c>
      <c r="I54" s="36">
        <v>7990605.7238276405</v>
      </c>
      <c r="J54" s="34">
        <v>0.99772692613190406</v>
      </c>
      <c r="K54" s="33">
        <v>80.764965180279916</v>
      </c>
    </row>
    <row r="55" spans="1:12" ht="13.5" customHeight="1" x14ac:dyDescent="0.2">
      <c r="A55" s="9">
        <f t="shared" ref="A55:A69" si="8">+A54+5</f>
        <v>10</v>
      </c>
      <c r="B55" s="10">
        <v>5</v>
      </c>
      <c r="C55" s="7">
        <v>2.1500632404322182E-4</v>
      </c>
      <c r="D55" s="7">
        <v>1.0744877493804191E-3</v>
      </c>
      <c r="E55" s="7">
        <v>0.99892551225061954</v>
      </c>
      <c r="F55" s="35">
        <v>98849.448941854949</v>
      </c>
      <c r="G55" s="35">
        <v>106.21252192102838</v>
      </c>
      <c r="H55" s="35">
        <v>493997.199355294</v>
      </c>
      <c r="I55" s="36">
        <v>7496149.053143464</v>
      </c>
      <c r="J55" s="34">
        <v>0.99907075512148191</v>
      </c>
      <c r="K55" s="33">
        <v>75.833999414127604</v>
      </c>
    </row>
    <row r="56" spans="1:12" ht="13.5" customHeight="1" x14ac:dyDescent="0.2">
      <c r="A56" s="9">
        <f t="shared" si="8"/>
        <v>15</v>
      </c>
      <c r="B56" s="10">
        <v>5</v>
      </c>
      <c r="C56" s="7">
        <v>3.0228365834240683E-4</v>
      </c>
      <c r="D56" s="7">
        <v>1.5103334577624553E-3</v>
      </c>
      <c r="E56" s="7">
        <v>0.99848966654223759</v>
      </c>
      <c r="F56" s="35">
        <v>98743.236419933921</v>
      </c>
      <c r="G56" s="35">
        <v>149.13521369277441</v>
      </c>
      <c r="H56" s="35">
        <v>493361.81290966104</v>
      </c>
      <c r="I56" s="36">
        <v>7002151.85378817</v>
      </c>
      <c r="J56" s="34">
        <v>0.99871378532821198</v>
      </c>
      <c r="K56" s="33">
        <v>70.912723824541374</v>
      </c>
    </row>
    <row r="57" spans="1:12" ht="13.5" customHeight="1" x14ac:dyDescent="0.2">
      <c r="A57" s="9">
        <f t="shared" si="8"/>
        <v>20</v>
      </c>
      <c r="B57" s="10">
        <v>5</v>
      </c>
      <c r="C57" s="7">
        <v>4.0236699366051637E-4</v>
      </c>
      <c r="D57" s="7">
        <v>2.0098982888087104E-3</v>
      </c>
      <c r="E57" s="7">
        <v>0.99799010171119129</v>
      </c>
      <c r="F57" s="35">
        <v>98594.101206241146</v>
      </c>
      <c r="G57" s="35">
        <v>198.16411530105688</v>
      </c>
      <c r="H57" s="35">
        <v>492495.95126644807</v>
      </c>
      <c r="I57" s="36">
        <v>6508790.0408785092</v>
      </c>
      <c r="J57" s="34">
        <v>0.9982449763630743</v>
      </c>
      <c r="K57" s="33">
        <v>66.016018821078248</v>
      </c>
    </row>
    <row r="58" spans="1:12" ht="13.5" customHeight="1" x14ac:dyDescent="0.2">
      <c r="A58" s="9">
        <f t="shared" si="8"/>
        <v>25</v>
      </c>
      <c r="B58" s="10">
        <v>5</v>
      </c>
      <c r="C58" s="7">
        <v>5.1847603083357812E-4</v>
      </c>
      <c r="D58" s="7">
        <v>2.5891543235032136E-3</v>
      </c>
      <c r="E58" s="7">
        <v>0.99741084567649674</v>
      </c>
      <c r="F58" s="35">
        <v>98395.93709094009</v>
      </c>
      <c r="G58" s="35">
        <v>254.76226593415777</v>
      </c>
      <c r="H58" s="35">
        <v>491367.49007387005</v>
      </c>
      <c r="I58" s="36">
        <v>6016294.0896120612</v>
      </c>
      <c r="J58" s="34">
        <v>0.9977086894020627</v>
      </c>
      <c r="K58" s="33">
        <v>61.143724705336616</v>
      </c>
    </row>
    <row r="59" spans="1:12" ht="13.5" customHeight="1" x14ac:dyDescent="0.2">
      <c r="A59" s="9">
        <f t="shared" si="8"/>
        <v>30</v>
      </c>
      <c r="B59" s="10">
        <v>5</v>
      </c>
      <c r="C59" s="7">
        <v>6.6191465757505278E-4</v>
      </c>
      <c r="D59" s="7">
        <v>3.304317090040732E-3</v>
      </c>
      <c r="E59" s="7">
        <v>0.99669568290995925</v>
      </c>
      <c r="F59" s="35">
        <v>98141.174825005932</v>
      </c>
      <c r="G59" s="35">
        <v>324.28956121094234</v>
      </c>
      <c r="H59" s="35">
        <v>489926.54490986554</v>
      </c>
      <c r="I59" s="36">
        <v>5524926.5995381912</v>
      </c>
      <c r="J59" s="34">
        <v>0.99706747964992981</v>
      </c>
      <c r="K59" s="33">
        <v>56.295704727293163</v>
      </c>
    </row>
    <row r="60" spans="1:12" ht="13.5" customHeight="1" x14ac:dyDescent="0.2">
      <c r="A60" s="9">
        <f t="shared" si="8"/>
        <v>35</v>
      </c>
      <c r="B60" s="10">
        <v>5</v>
      </c>
      <c r="C60" s="7">
        <v>8.5257774065001873E-4</v>
      </c>
      <c r="D60" s="7">
        <v>4.2541949150873932E-3</v>
      </c>
      <c r="E60" s="7">
        <v>0.99574580508491262</v>
      </c>
      <c r="F60" s="35">
        <v>97816.885263794989</v>
      </c>
      <c r="G60" s="35">
        <v>416.13209589892358</v>
      </c>
      <c r="H60" s="35">
        <v>488086.98146594572</v>
      </c>
      <c r="I60" s="36">
        <v>5035000.0546283256</v>
      </c>
      <c r="J60" s="34">
        <v>0.9962452260179977</v>
      </c>
      <c r="K60" s="33">
        <v>51.473731156433914</v>
      </c>
    </row>
    <row r="61" spans="1:12" ht="13.5" customHeight="1" x14ac:dyDescent="0.2">
      <c r="A61" s="9">
        <f t="shared" si="8"/>
        <v>40</v>
      </c>
      <c r="B61" s="10">
        <v>5</v>
      </c>
      <c r="C61" s="7">
        <v>1.1244869658248982E-3</v>
      </c>
      <c r="D61" s="7">
        <v>5.6073932298603092E-3</v>
      </c>
      <c r="E61" s="7">
        <v>0.99439260677013974</v>
      </c>
      <c r="F61" s="35">
        <v>97400.753167896066</v>
      </c>
      <c r="G61" s="35">
        <v>546.16432389695547</v>
      </c>
      <c r="H61" s="35">
        <v>485700.89338145562</v>
      </c>
      <c r="I61" s="36">
        <v>4546913.0731623797</v>
      </c>
      <c r="J61" s="34">
        <v>0.99511134659374934</v>
      </c>
      <c r="K61" s="33">
        <v>46.682524778063751</v>
      </c>
    </row>
    <row r="62" spans="1:12" ht="13.5" customHeight="1" x14ac:dyDescent="0.2">
      <c r="A62" s="9">
        <f t="shared" si="8"/>
        <v>45</v>
      </c>
      <c r="B62" s="10">
        <v>5</v>
      </c>
      <c r="C62" s="7">
        <v>1.5362896009051656E-3</v>
      </c>
      <c r="D62" s="7">
        <v>7.6535720264723937E-3</v>
      </c>
      <c r="E62" s="7">
        <v>0.99234642797352757</v>
      </c>
      <c r="F62" s="35">
        <v>96854.58884399911</v>
      </c>
      <c r="G62" s="35">
        <v>741.28357181191677</v>
      </c>
      <c r="H62" s="35">
        <v>482515.51750084118</v>
      </c>
      <c r="I62" s="36">
        <v>4061212.1797809242</v>
      </c>
      <c r="J62" s="34">
        <v>0.99344169235836111</v>
      </c>
      <c r="K62" s="33">
        <v>41.931024933905832</v>
      </c>
    </row>
    <row r="63" spans="1:12" ht="13.5" customHeight="1" x14ac:dyDescent="0.2">
      <c r="A63" s="9">
        <f t="shared" si="8"/>
        <v>50</v>
      </c>
      <c r="B63" s="10">
        <v>5</v>
      </c>
      <c r="C63" s="7">
        <v>2.1873369361641993E-3</v>
      </c>
      <c r="D63" s="7">
        <v>1.0880634937381856E-2</v>
      </c>
      <c r="E63" s="7">
        <v>0.98911936506261811</v>
      </c>
      <c r="F63" s="35">
        <v>96113.305272187194</v>
      </c>
      <c r="G63" s="35">
        <v>1045.7737872918078</v>
      </c>
      <c r="H63" s="35">
        <v>478103.6565522083</v>
      </c>
      <c r="I63" s="36">
        <v>3578696.6622800832</v>
      </c>
      <c r="J63" s="34">
        <v>0.99085654079793362</v>
      </c>
      <c r="K63" s="33">
        <v>37.234144140037905</v>
      </c>
    </row>
    <row r="64" spans="1:12" ht="13.5" customHeight="1" x14ac:dyDescent="0.2">
      <c r="A64" s="9">
        <f t="shared" si="8"/>
        <v>55</v>
      </c>
      <c r="B64" s="10">
        <v>5</v>
      </c>
      <c r="C64" s="7">
        <v>3.2490709661589551E-3</v>
      </c>
      <c r="D64" s="7">
        <v>1.6122729440036388E-2</v>
      </c>
      <c r="E64" s="7">
        <v>0.98387727055996366</v>
      </c>
      <c r="F64" s="35">
        <v>95067.531484895386</v>
      </c>
      <c r="G64" s="35">
        <v>1532.7480886631092</v>
      </c>
      <c r="H64" s="35">
        <v>471749.64924669551</v>
      </c>
      <c r="I64" s="36">
        <v>3100593.005727875</v>
      </c>
      <c r="J64" s="34">
        <v>0.98670997969073482</v>
      </c>
      <c r="K64" s="33">
        <v>32.614636746095655</v>
      </c>
    </row>
    <row r="65" spans="1:11" ht="13.5" customHeight="1" x14ac:dyDescent="0.2">
      <c r="A65" s="9">
        <f t="shared" si="8"/>
        <v>60</v>
      </c>
      <c r="B65" s="10">
        <v>5</v>
      </c>
      <c r="C65" s="7">
        <v>5.0154233408760988E-3</v>
      </c>
      <c r="D65" s="7">
        <v>2.4787496518426783E-2</v>
      </c>
      <c r="E65" s="7">
        <v>0.97521250348157318</v>
      </c>
      <c r="F65" s="35">
        <v>93534.783396232277</v>
      </c>
      <c r="G65" s="35">
        <v>2318.4931177859107</v>
      </c>
      <c r="H65" s="35">
        <v>462272.66577678651</v>
      </c>
      <c r="I65" s="36">
        <v>2628843.3564811796</v>
      </c>
      <c r="J65" s="34">
        <v>0.9799109898967765</v>
      </c>
      <c r="K65" s="33">
        <v>28.105516055400127</v>
      </c>
    </row>
    <row r="66" spans="1:11" ht="13.5" customHeight="1" x14ac:dyDescent="0.2">
      <c r="A66" s="9">
        <f t="shared" si="8"/>
        <v>65</v>
      </c>
      <c r="B66" s="10">
        <v>5</v>
      </c>
      <c r="C66" s="7">
        <v>8.0126333041441941E-3</v>
      </c>
      <c r="D66" s="7">
        <v>3.9330130372971901E-2</v>
      </c>
      <c r="E66" s="7">
        <v>0.96066986962702805</v>
      </c>
      <c r="F66" s="35">
        <v>91216.290278446366</v>
      </c>
      <c r="G66" s="35">
        <v>3587.548588790145</v>
      </c>
      <c r="H66" s="35">
        <v>447736.52463724231</v>
      </c>
      <c r="I66" s="36">
        <v>2166570.6907043932</v>
      </c>
      <c r="J66" s="34">
        <v>0.96855504939899884</v>
      </c>
      <c r="K66" s="33">
        <v>23.752014953587029</v>
      </c>
    </row>
    <row r="67" spans="1:11" ht="13.5" customHeight="1" x14ac:dyDescent="0.2">
      <c r="A67" s="9">
        <f t="shared" si="8"/>
        <v>70</v>
      </c>
      <c r="B67" s="10">
        <v>5</v>
      </c>
      <c r="C67" s="7">
        <v>1.3120333946746854E-2</v>
      </c>
      <c r="D67" s="7">
        <v>6.3652979991515674E-2</v>
      </c>
      <c r="E67" s="7">
        <v>0.93634702000848435</v>
      </c>
      <c r="F67" s="35">
        <v>87628.741689656221</v>
      </c>
      <c r="G67" s="35">
        <v>5577.8305414533825</v>
      </c>
      <c r="H67" s="35">
        <v>425128.70206603152</v>
      </c>
      <c r="I67" s="36">
        <v>1718834.1660671511</v>
      </c>
      <c r="J67" s="34">
        <v>0.94950641431469607</v>
      </c>
      <c r="K67" s="33">
        <v>19.614958892762967</v>
      </c>
    </row>
    <row r="68" spans="1:11" ht="13.5" customHeight="1" x14ac:dyDescent="0.2">
      <c r="A68" s="9">
        <f t="shared" si="8"/>
        <v>75</v>
      </c>
      <c r="B68" s="10">
        <v>5</v>
      </c>
      <c r="C68" s="7">
        <v>2.1862756497254953E-2</v>
      </c>
      <c r="D68" s="7">
        <v>0.10397165772140218</v>
      </c>
      <c r="E68" s="7">
        <v>0.89602834227859784</v>
      </c>
      <c r="F68" s="35">
        <v>82050.911148202838</v>
      </c>
      <c r="G68" s="35">
        <v>8530.9692496301286</v>
      </c>
      <c r="H68" s="35">
        <v>390205.56491589983</v>
      </c>
      <c r="I68" s="36">
        <v>1293705.4640011196</v>
      </c>
      <c r="J68" s="34">
        <v>0.91785278909560097</v>
      </c>
      <c r="K68" s="33">
        <v>15.767106615847199</v>
      </c>
    </row>
    <row r="69" spans="1:11" ht="13.5" customHeight="1" x14ac:dyDescent="0.2">
      <c r="A69" s="9">
        <f t="shared" si="8"/>
        <v>80</v>
      </c>
      <c r="B69" s="10">
        <v>5</v>
      </c>
      <c r="C69" s="7">
        <v>3.6919327862924373E-2</v>
      </c>
      <c r="D69" s="7">
        <v>0.16967036531219715</v>
      </c>
      <c r="E69" s="7">
        <v>0.83032963468780285</v>
      </c>
      <c r="F69" s="35">
        <v>73519.94189857271</v>
      </c>
      <c r="G69" s="35">
        <v>12474.155399662341</v>
      </c>
      <c r="H69" s="35">
        <v>337876.01567333261</v>
      </c>
      <c r="I69" s="36">
        <v>903499.89908521972</v>
      </c>
      <c r="J69" s="34">
        <v>0.86589235534391806</v>
      </c>
      <c r="K69" s="33">
        <v>12.289181353430312</v>
      </c>
    </row>
    <row r="70" spans="1:11" ht="13.5" customHeight="1" x14ac:dyDescent="0.2">
      <c r="A70" s="9">
        <v>85</v>
      </c>
      <c r="B70" s="10">
        <v>5</v>
      </c>
      <c r="C70" s="7">
        <v>6.244118891923349E-2</v>
      </c>
      <c r="D70" s="7">
        <v>0.27096332428433306</v>
      </c>
      <c r="E70" s="7">
        <v>0.72903667571566699</v>
      </c>
      <c r="F70" s="35">
        <v>61045.786498910369</v>
      </c>
      <c r="G70" s="35">
        <v>16541.169243296412</v>
      </c>
      <c r="H70" s="35">
        <v>264907.98028673197</v>
      </c>
      <c r="I70" s="36">
        <v>565623.8834118871</v>
      </c>
      <c r="J70" s="34">
        <v>0.78403902022702887</v>
      </c>
      <c r="K70" s="33">
        <v>9.2655679589283881</v>
      </c>
    </row>
    <row r="71" spans="1:11" ht="13.5" customHeight="1" x14ac:dyDescent="0.2">
      <c r="A71" s="9">
        <v>90</v>
      </c>
      <c r="B71" s="10">
        <v>5</v>
      </c>
      <c r="C71" s="7">
        <v>0.1056835149333073</v>
      </c>
      <c r="D71" s="7">
        <v>0.41692863171691119</v>
      </c>
      <c r="E71" s="7">
        <v>0.58307136828308881</v>
      </c>
      <c r="F71" s="35">
        <v>44504.617255613957</v>
      </c>
      <c r="G71" s="35">
        <v>18555.249177467962</v>
      </c>
      <c r="H71" s="35">
        <v>175573.7324707401</v>
      </c>
      <c r="I71" s="36">
        <v>300715.90312515514</v>
      </c>
      <c r="J71" s="34">
        <v>0.66277253059987862</v>
      </c>
      <c r="K71" s="33">
        <v>6.756959652028506</v>
      </c>
    </row>
    <row r="72" spans="1:11" ht="13.5" customHeight="1" x14ac:dyDescent="0.2">
      <c r="A72" s="9">
        <v>95</v>
      </c>
      <c r="B72" s="10">
        <v>5</v>
      </c>
      <c r="C72" s="7">
        <v>0.17812105488954336</v>
      </c>
      <c r="D72" s="7">
        <v>0.60247066798194593</v>
      </c>
      <c r="E72" s="7">
        <v>0.39752933201805407</v>
      </c>
      <c r="F72" s="35">
        <v>25949.368078145995</v>
      </c>
      <c r="G72" s="35">
        <v>15633.733119750003</v>
      </c>
      <c r="H72" s="35">
        <v>87770.270221253813</v>
      </c>
      <c r="I72" s="36">
        <v>125142.17065441505</v>
      </c>
      <c r="J72" s="34">
        <v>0.49990547552938192</v>
      </c>
      <c r="K72" s="33">
        <v>4.8225517583916471</v>
      </c>
    </row>
    <row r="73" spans="1:11" ht="13.5" customHeight="1" x14ac:dyDescent="0.2">
      <c r="A73" s="9" t="s">
        <v>3</v>
      </c>
      <c r="B73" s="32" t="s">
        <v>10</v>
      </c>
      <c r="C73" s="7">
        <v>0.27602650223381769</v>
      </c>
      <c r="D73" s="7">
        <v>1</v>
      </c>
      <c r="E73" s="7">
        <v>0</v>
      </c>
      <c r="F73" s="35">
        <v>10315.634958395993</v>
      </c>
      <c r="G73" s="35">
        <v>10315.634958395993</v>
      </c>
      <c r="H73" s="35">
        <v>37371.900433161238</v>
      </c>
      <c r="I73" s="36">
        <v>37371.900433161238</v>
      </c>
      <c r="J73" s="34">
        <v>0.29863554577749163</v>
      </c>
      <c r="K73" s="33">
        <v>3.6228405312795497</v>
      </c>
    </row>
    <row r="74" spans="1:11" ht="12.6" customHeight="1" x14ac:dyDescent="0.2">
      <c r="A74" s="12"/>
      <c r="B74" s="13"/>
      <c r="C74" s="13"/>
      <c r="D74" s="14"/>
      <c r="E74" s="14"/>
      <c r="F74" s="14"/>
      <c r="G74" s="14"/>
      <c r="H74" s="15"/>
      <c r="I74" s="28"/>
      <c r="J74" s="39"/>
      <c r="K74" s="39"/>
    </row>
    <row r="75" spans="1:11" ht="21" customHeight="1" x14ac:dyDescent="0.3">
      <c r="B75" s="40" t="s">
        <v>21</v>
      </c>
      <c r="C75" s="16" t="s">
        <v>8</v>
      </c>
      <c r="D75" s="17">
        <f>+G75*0.5122+J75*0.4878</f>
        <v>0.115826646186958</v>
      </c>
      <c r="E75" s="42" t="s">
        <v>6</v>
      </c>
      <c r="F75" s="18" t="s">
        <v>8</v>
      </c>
      <c r="G75" s="19">
        <f>+(H29-F30)/G29</f>
        <v>0.11258737990822172</v>
      </c>
      <c r="H75" s="42" t="s">
        <v>7</v>
      </c>
      <c r="I75" s="16" t="s">
        <v>8</v>
      </c>
      <c r="J75" s="17">
        <f>(H52-F53)/G52</f>
        <v>0.11922794218525384</v>
      </c>
      <c r="K75" s="2"/>
    </row>
    <row r="76" spans="1:11" ht="15.75" x14ac:dyDescent="0.2">
      <c r="B76" s="41"/>
      <c r="C76" s="20" t="s">
        <v>9</v>
      </c>
      <c r="D76" s="17">
        <f>+G76*0.5122+J76*0.4878</f>
        <v>1.2228355378559295</v>
      </c>
      <c r="E76" s="43"/>
      <c r="F76" s="21" t="s">
        <v>9</v>
      </c>
      <c r="G76" s="19">
        <f>+(H30-4*F31)/G30</f>
        <v>1.2625149083665861</v>
      </c>
      <c r="H76" s="43"/>
      <c r="I76" s="20" t="s">
        <v>9</v>
      </c>
      <c r="J76" s="17">
        <f>(H53-4*F54)/G53</f>
        <v>1.1811713853845101</v>
      </c>
      <c r="K76" s="2"/>
    </row>
    <row r="77" spans="1:11" ht="13.5" customHeight="1" x14ac:dyDescent="0.2">
      <c r="A77" s="22"/>
      <c r="B77" s="22"/>
      <c r="C77" s="22"/>
      <c r="D77" s="23"/>
      <c r="E77" s="23"/>
      <c r="F77" s="23"/>
      <c r="G77" s="23"/>
      <c r="H77" s="22"/>
      <c r="I77" s="22"/>
    </row>
    <row r="78" spans="1:11" x14ac:dyDescent="0.2">
      <c r="A78" s="24"/>
      <c r="B78" s="24"/>
      <c r="C78" s="24"/>
      <c r="D78" s="25"/>
      <c r="E78" s="25"/>
      <c r="F78" s="25"/>
      <c r="G78" s="25"/>
      <c r="H78" s="24"/>
      <c r="I78" s="24"/>
    </row>
    <row r="79" spans="1:11" x14ac:dyDescent="0.2">
      <c r="A79" s="5"/>
      <c r="B79" s="5"/>
      <c r="C79" s="5"/>
      <c r="D79" s="26"/>
      <c r="E79" s="26"/>
      <c r="F79" s="26"/>
      <c r="G79" s="26"/>
      <c r="H79" s="5"/>
      <c r="I79" s="5"/>
    </row>
    <row r="80" spans="1:11" x14ac:dyDescent="0.2">
      <c r="A80" s="5"/>
      <c r="B80" s="5"/>
      <c r="C80" s="5"/>
      <c r="D80" s="26"/>
      <c r="E80" s="26"/>
      <c r="F80" s="26"/>
      <c r="G80" s="26"/>
      <c r="H80" s="5"/>
      <c r="I80" s="5"/>
    </row>
    <row r="81" spans="1:9" x14ac:dyDescent="0.2">
      <c r="A81" s="5"/>
      <c r="B81" s="5"/>
      <c r="C81" s="5"/>
      <c r="D81" s="26"/>
      <c r="E81" s="26"/>
      <c r="F81" s="26"/>
      <c r="G81" s="26"/>
      <c r="H81" s="5"/>
      <c r="I81" s="5"/>
    </row>
    <row r="82" spans="1:9" x14ac:dyDescent="0.2">
      <c r="A82" s="5"/>
      <c r="B82" s="5"/>
      <c r="C82" s="5"/>
      <c r="D82" s="26"/>
      <c r="E82" s="26"/>
      <c r="F82" s="26"/>
      <c r="G82" s="26"/>
      <c r="H82" s="5"/>
      <c r="I82" s="5"/>
    </row>
    <row r="83" spans="1:9" x14ac:dyDescent="0.2">
      <c r="A83" s="5"/>
      <c r="B83" s="5"/>
      <c r="C83" s="5"/>
      <c r="D83" s="26"/>
      <c r="E83" s="26"/>
      <c r="F83" s="26"/>
      <c r="G83" s="26"/>
      <c r="H83" s="5"/>
      <c r="I83" s="5"/>
    </row>
    <row r="84" spans="1:9" x14ac:dyDescent="0.2">
      <c r="A84" s="5"/>
      <c r="B84" s="5"/>
      <c r="C84" s="5"/>
      <c r="D84" s="26"/>
      <c r="E84" s="26"/>
      <c r="F84" s="26"/>
      <c r="G84" s="26"/>
      <c r="H84" s="5"/>
      <c r="I84" s="5"/>
    </row>
    <row r="85" spans="1:9" x14ac:dyDescent="0.2">
      <c r="A85" s="5"/>
      <c r="B85" s="5"/>
      <c r="C85" s="5"/>
      <c r="D85" s="26"/>
      <c r="E85" s="26"/>
      <c r="F85" s="26"/>
      <c r="G85" s="26"/>
      <c r="H85" s="5"/>
      <c r="I85" s="5"/>
    </row>
    <row r="86" spans="1:9" x14ac:dyDescent="0.2">
      <c r="A86" s="5"/>
      <c r="B86" s="5"/>
      <c r="C86" s="5"/>
      <c r="D86" s="26"/>
      <c r="E86" s="26"/>
      <c r="F86" s="26"/>
      <c r="G86" s="26"/>
      <c r="H86" s="5"/>
      <c r="I86" s="5"/>
    </row>
    <row r="87" spans="1:9" x14ac:dyDescent="0.2">
      <c r="A87" s="5"/>
      <c r="B87" s="5"/>
      <c r="C87" s="5"/>
      <c r="D87" s="26"/>
      <c r="E87" s="26"/>
      <c r="F87" s="26"/>
      <c r="G87" s="26"/>
      <c r="H87" s="5"/>
      <c r="I87" s="5"/>
    </row>
    <row r="88" spans="1:9" x14ac:dyDescent="0.2">
      <c r="A88" s="5"/>
      <c r="B88" s="5"/>
      <c r="C88" s="5"/>
      <c r="D88" s="26"/>
      <c r="E88" s="26"/>
      <c r="F88" s="26"/>
      <c r="G88" s="26"/>
      <c r="H88" s="5"/>
      <c r="I88" s="5"/>
    </row>
    <row r="89" spans="1:9" x14ac:dyDescent="0.2">
      <c r="A89" s="5"/>
      <c r="B89" s="5"/>
      <c r="C89" s="5"/>
      <c r="D89" s="26"/>
      <c r="E89" s="26"/>
      <c r="F89" s="26"/>
      <c r="G89" s="26"/>
      <c r="H89" s="5"/>
      <c r="I89" s="5"/>
    </row>
    <row r="90" spans="1:9" x14ac:dyDescent="0.2">
      <c r="A90" s="5"/>
      <c r="B90" s="5"/>
      <c r="C90" s="5"/>
      <c r="D90" s="26"/>
      <c r="E90" s="26"/>
      <c r="F90" s="26"/>
      <c r="G90" s="26"/>
      <c r="H90" s="5"/>
      <c r="I90" s="5"/>
    </row>
    <row r="91" spans="1:9" x14ac:dyDescent="0.2">
      <c r="A91" s="5"/>
      <c r="B91" s="5"/>
      <c r="C91" s="5"/>
      <c r="D91" s="26"/>
      <c r="E91" s="26"/>
      <c r="F91" s="26"/>
      <c r="G91" s="26"/>
      <c r="H91" s="5"/>
      <c r="I91" s="5"/>
    </row>
    <row r="92" spans="1:9" x14ac:dyDescent="0.2">
      <c r="A92" s="5"/>
      <c r="B92" s="5"/>
      <c r="C92" s="5"/>
      <c r="D92" s="26"/>
      <c r="E92" s="26"/>
      <c r="F92" s="26"/>
      <c r="G92" s="26"/>
      <c r="H92" s="5"/>
      <c r="I92" s="5"/>
    </row>
    <row r="93" spans="1:9" x14ac:dyDescent="0.2">
      <c r="A93" s="5"/>
      <c r="B93" s="5"/>
      <c r="C93" s="5"/>
      <c r="D93" s="26"/>
      <c r="E93" s="26"/>
      <c r="F93" s="26"/>
      <c r="G93" s="26"/>
      <c r="H93" s="5"/>
      <c r="I93" s="5"/>
    </row>
    <row r="94" spans="1:9" x14ac:dyDescent="0.2">
      <c r="A94" s="5"/>
      <c r="B94" s="5"/>
      <c r="C94" s="5"/>
      <c r="D94" s="26"/>
      <c r="E94" s="26"/>
      <c r="F94" s="26"/>
      <c r="G94" s="26"/>
      <c r="H94" s="5"/>
      <c r="I94" s="5"/>
    </row>
    <row r="95" spans="1:9" x14ac:dyDescent="0.2">
      <c r="A95" s="5"/>
      <c r="B95" s="5"/>
      <c r="C95" s="5"/>
      <c r="D95" s="26"/>
      <c r="E95" s="26"/>
      <c r="F95" s="26"/>
      <c r="G95" s="26"/>
      <c r="H95" s="5"/>
      <c r="I95" s="5"/>
    </row>
    <row r="96" spans="1:9" x14ac:dyDescent="0.2">
      <c r="A96" s="5"/>
      <c r="B96" s="5"/>
      <c r="C96" s="5"/>
      <c r="D96" s="26"/>
      <c r="E96" s="26"/>
      <c r="F96" s="26"/>
      <c r="G96" s="26"/>
      <c r="H96" s="5"/>
      <c r="I96" s="5"/>
    </row>
    <row r="97" spans="1:9" x14ac:dyDescent="0.2">
      <c r="A97" s="5"/>
      <c r="B97" s="5"/>
      <c r="C97" s="5"/>
      <c r="D97" s="26"/>
      <c r="E97" s="26"/>
      <c r="F97" s="26"/>
      <c r="G97" s="26"/>
      <c r="H97" s="5"/>
      <c r="I97" s="5"/>
    </row>
    <row r="98" spans="1:9" x14ac:dyDescent="0.2">
      <c r="A98" s="5"/>
      <c r="B98" s="5"/>
      <c r="C98" s="5"/>
      <c r="D98" s="26"/>
      <c r="E98" s="26"/>
      <c r="F98" s="26"/>
      <c r="G98" s="26"/>
      <c r="H98" s="5"/>
      <c r="I98" s="5"/>
    </row>
    <row r="99" spans="1:9" x14ac:dyDescent="0.2">
      <c r="A99" s="5"/>
      <c r="B99" s="5"/>
      <c r="C99" s="5"/>
      <c r="D99" s="26"/>
      <c r="E99" s="26"/>
      <c r="F99" s="26"/>
      <c r="G99" s="26"/>
      <c r="H99" s="5"/>
      <c r="I99" s="5"/>
    </row>
    <row r="100" spans="1:9" x14ac:dyDescent="0.2">
      <c r="A100" s="5"/>
      <c r="B100" s="5"/>
      <c r="C100" s="5"/>
      <c r="D100" s="26"/>
      <c r="E100" s="26"/>
      <c r="F100" s="26"/>
      <c r="G100" s="26"/>
      <c r="H100" s="5"/>
      <c r="I100" s="5"/>
    </row>
    <row r="101" spans="1:9" x14ac:dyDescent="0.2">
      <c r="A101" s="5"/>
      <c r="B101" s="5"/>
      <c r="C101" s="5"/>
      <c r="D101" s="26"/>
      <c r="E101" s="26"/>
      <c r="F101" s="26"/>
      <c r="G101" s="26"/>
      <c r="H101" s="5"/>
      <c r="I101" s="5"/>
    </row>
    <row r="102" spans="1:9" x14ac:dyDescent="0.2">
      <c r="A102" s="5"/>
      <c r="B102" s="5"/>
      <c r="C102" s="5"/>
      <c r="D102" s="26"/>
      <c r="E102" s="26"/>
      <c r="F102" s="26"/>
      <c r="G102" s="26"/>
      <c r="H102" s="5"/>
      <c r="I102" s="5"/>
    </row>
    <row r="103" spans="1:9" x14ac:dyDescent="0.2">
      <c r="A103" s="5"/>
      <c r="B103" s="5"/>
      <c r="C103" s="5"/>
      <c r="D103" s="26"/>
      <c r="E103" s="26"/>
      <c r="F103" s="26"/>
      <c r="G103" s="26"/>
      <c r="H103" s="5"/>
      <c r="I103" s="5"/>
    </row>
    <row r="104" spans="1:9" x14ac:dyDescent="0.2">
      <c r="A104" s="5"/>
      <c r="B104" s="5"/>
      <c r="C104" s="5"/>
      <c r="D104" s="26"/>
      <c r="E104" s="26"/>
      <c r="F104" s="26"/>
      <c r="G104" s="26"/>
      <c r="H104" s="5"/>
      <c r="I104" s="5"/>
    </row>
    <row r="105" spans="1:9" x14ac:dyDescent="0.2">
      <c r="A105" s="5"/>
      <c r="B105" s="5"/>
      <c r="C105" s="5"/>
      <c r="D105" s="26"/>
      <c r="E105" s="26"/>
      <c r="F105" s="26"/>
      <c r="G105" s="26"/>
      <c r="H105" s="5"/>
      <c r="I105" s="5"/>
    </row>
    <row r="106" spans="1:9" x14ac:dyDescent="0.2">
      <c r="A106" s="5"/>
      <c r="B106" s="5"/>
      <c r="C106" s="5"/>
      <c r="D106" s="26"/>
      <c r="E106" s="26"/>
      <c r="F106" s="26"/>
      <c r="G106" s="26"/>
      <c r="H106" s="5"/>
      <c r="I106" s="5"/>
    </row>
    <row r="107" spans="1:9" x14ac:dyDescent="0.2">
      <c r="A107" s="5"/>
      <c r="B107" s="5"/>
      <c r="C107" s="5"/>
      <c r="D107" s="26"/>
      <c r="E107" s="26"/>
      <c r="F107" s="26"/>
      <c r="G107" s="26"/>
      <c r="H107" s="5"/>
      <c r="I107" s="5"/>
    </row>
    <row r="108" spans="1:9" x14ac:dyDescent="0.2">
      <c r="A108" s="5"/>
      <c r="B108" s="5"/>
      <c r="C108" s="5"/>
      <c r="D108" s="26"/>
      <c r="E108" s="26"/>
      <c r="F108" s="26"/>
      <c r="G108" s="26"/>
      <c r="H108" s="5"/>
      <c r="I108" s="5"/>
    </row>
    <row r="109" spans="1:9" x14ac:dyDescent="0.2">
      <c r="A109" s="5"/>
      <c r="B109" s="5"/>
      <c r="C109" s="5"/>
      <c r="D109" s="26"/>
      <c r="E109" s="26"/>
      <c r="F109" s="26"/>
      <c r="G109" s="26"/>
      <c r="H109" s="5"/>
      <c r="I109" s="5"/>
    </row>
    <row r="110" spans="1:9" x14ac:dyDescent="0.2">
      <c r="A110" s="5"/>
      <c r="B110" s="5"/>
      <c r="C110" s="5"/>
      <c r="D110" s="26"/>
      <c r="E110" s="26"/>
      <c r="F110" s="26"/>
      <c r="G110" s="26"/>
      <c r="H110" s="5"/>
      <c r="I110" s="5"/>
    </row>
    <row r="111" spans="1:9" x14ac:dyDescent="0.2">
      <c r="A111" s="5"/>
      <c r="B111" s="5"/>
      <c r="C111" s="5"/>
      <c r="D111" s="26"/>
      <c r="E111" s="26"/>
      <c r="F111" s="26"/>
      <c r="G111" s="26"/>
      <c r="H111" s="5"/>
      <c r="I111" s="5"/>
    </row>
    <row r="112" spans="1:9" x14ac:dyDescent="0.2">
      <c r="A112" s="5"/>
      <c r="B112" s="5"/>
      <c r="C112" s="5"/>
      <c r="D112" s="26"/>
      <c r="E112" s="26"/>
      <c r="F112" s="26"/>
      <c r="G112" s="26"/>
      <c r="H112" s="5"/>
      <c r="I112" s="5"/>
    </row>
    <row r="113" spans="1:9" x14ac:dyDescent="0.2">
      <c r="A113" s="5"/>
      <c r="B113" s="5"/>
      <c r="C113" s="5"/>
      <c r="D113" s="26"/>
      <c r="E113" s="26"/>
      <c r="F113" s="26"/>
      <c r="G113" s="26"/>
      <c r="H113" s="5"/>
      <c r="I113" s="5"/>
    </row>
    <row r="114" spans="1:9" x14ac:dyDescent="0.2">
      <c r="A114" s="5"/>
      <c r="B114" s="5"/>
      <c r="C114" s="5"/>
      <c r="D114" s="26"/>
      <c r="E114" s="26"/>
      <c r="F114" s="26"/>
      <c r="G114" s="26"/>
      <c r="H114" s="5"/>
      <c r="I114" s="5"/>
    </row>
    <row r="115" spans="1:9" x14ac:dyDescent="0.2">
      <c r="A115" s="5"/>
      <c r="B115" s="5"/>
      <c r="C115" s="5"/>
      <c r="D115" s="26"/>
      <c r="E115" s="26"/>
      <c r="F115" s="26"/>
      <c r="G115" s="26"/>
      <c r="H115" s="5"/>
      <c r="I115" s="5"/>
    </row>
    <row r="116" spans="1:9" x14ac:dyDescent="0.2">
      <c r="A116" s="5"/>
      <c r="B116" s="5"/>
      <c r="C116" s="5"/>
      <c r="D116" s="26"/>
      <c r="E116" s="26"/>
      <c r="F116" s="26"/>
      <c r="G116" s="26"/>
      <c r="H116" s="5"/>
      <c r="I116" s="5"/>
    </row>
    <row r="117" spans="1:9" x14ac:dyDescent="0.2">
      <c r="A117" s="5"/>
      <c r="B117" s="5"/>
      <c r="C117" s="5"/>
      <c r="D117" s="26"/>
      <c r="E117" s="26"/>
      <c r="F117" s="26"/>
      <c r="G117" s="26"/>
      <c r="H117" s="5"/>
      <c r="I117" s="5"/>
    </row>
    <row r="118" spans="1:9" x14ac:dyDescent="0.2">
      <c r="A118" s="5"/>
      <c r="B118" s="5"/>
      <c r="C118" s="5"/>
      <c r="D118" s="26"/>
      <c r="E118" s="26"/>
      <c r="F118" s="26"/>
      <c r="G118" s="26"/>
      <c r="H118" s="5"/>
      <c r="I118" s="5"/>
    </row>
    <row r="119" spans="1:9" x14ac:dyDescent="0.2">
      <c r="A119" s="5"/>
      <c r="B119" s="5"/>
      <c r="C119" s="5"/>
      <c r="D119" s="26"/>
      <c r="E119" s="26"/>
      <c r="F119" s="26"/>
      <c r="G119" s="26"/>
      <c r="H119" s="5"/>
      <c r="I119" s="5"/>
    </row>
    <row r="120" spans="1:9" x14ac:dyDescent="0.2">
      <c r="A120" s="5"/>
      <c r="B120" s="5"/>
      <c r="C120" s="5"/>
      <c r="D120" s="26"/>
      <c r="E120" s="26"/>
      <c r="F120" s="26"/>
      <c r="G120" s="26"/>
      <c r="H120" s="5"/>
      <c r="I120" s="5"/>
    </row>
    <row r="121" spans="1:9" x14ac:dyDescent="0.2">
      <c r="A121" s="5"/>
      <c r="B121" s="5"/>
      <c r="C121" s="5"/>
      <c r="D121" s="26"/>
      <c r="E121" s="26"/>
      <c r="F121" s="26"/>
      <c r="G121" s="26"/>
      <c r="H121" s="5"/>
      <c r="I121" s="5"/>
    </row>
    <row r="122" spans="1:9" x14ac:dyDescent="0.2">
      <c r="A122" s="5"/>
      <c r="B122" s="5"/>
      <c r="C122" s="5"/>
      <c r="D122" s="26"/>
      <c r="E122" s="26"/>
      <c r="F122" s="26"/>
      <c r="G122" s="26"/>
      <c r="H122" s="5"/>
      <c r="I122" s="5"/>
    </row>
    <row r="123" spans="1:9" x14ac:dyDescent="0.2">
      <c r="A123" s="5"/>
      <c r="B123" s="5"/>
      <c r="C123" s="5"/>
      <c r="D123" s="26"/>
      <c r="E123" s="26"/>
      <c r="F123" s="26"/>
      <c r="G123" s="26"/>
      <c r="H123" s="5"/>
      <c r="I123" s="5"/>
    </row>
    <row r="124" spans="1:9" x14ac:dyDescent="0.2">
      <c r="A124" s="5"/>
      <c r="B124" s="5"/>
      <c r="C124" s="5"/>
      <c r="D124" s="26"/>
      <c r="E124" s="26"/>
      <c r="F124" s="26"/>
      <c r="G124" s="26"/>
      <c r="H124" s="5"/>
      <c r="I124" s="5"/>
    </row>
    <row r="125" spans="1:9" x14ac:dyDescent="0.2">
      <c r="A125" s="5"/>
      <c r="B125" s="5"/>
      <c r="C125" s="5"/>
      <c r="D125" s="26"/>
      <c r="E125" s="26"/>
      <c r="F125" s="26"/>
      <c r="G125" s="26"/>
      <c r="H125" s="5"/>
      <c r="I125" s="5"/>
    </row>
    <row r="126" spans="1:9" x14ac:dyDescent="0.2">
      <c r="A126" s="5"/>
      <c r="B126" s="5"/>
      <c r="C126" s="5"/>
      <c r="D126" s="26"/>
      <c r="E126" s="26"/>
      <c r="F126" s="26"/>
      <c r="G126" s="26"/>
      <c r="H126" s="5"/>
      <c r="I126" s="5"/>
    </row>
    <row r="127" spans="1:9" x14ac:dyDescent="0.2">
      <c r="A127" s="5"/>
      <c r="B127" s="5"/>
      <c r="C127" s="5"/>
      <c r="D127" s="26"/>
      <c r="E127" s="26"/>
      <c r="F127" s="26"/>
      <c r="G127" s="26"/>
      <c r="H127" s="5"/>
      <c r="I127" s="5"/>
    </row>
    <row r="128" spans="1:9" x14ac:dyDescent="0.2">
      <c r="A128" s="5"/>
      <c r="B128" s="5"/>
      <c r="C128" s="5"/>
      <c r="D128" s="26"/>
      <c r="E128" s="26"/>
      <c r="F128" s="26"/>
      <c r="G128" s="26"/>
      <c r="H128" s="5"/>
      <c r="I128" s="5"/>
    </row>
    <row r="129" spans="1:9" x14ac:dyDescent="0.2">
      <c r="A129" s="5"/>
      <c r="B129" s="5"/>
      <c r="C129" s="5"/>
      <c r="D129" s="26"/>
      <c r="E129" s="26"/>
      <c r="F129" s="26"/>
      <c r="G129" s="26"/>
      <c r="H129" s="5"/>
      <c r="I129" s="5"/>
    </row>
    <row r="130" spans="1:9" x14ac:dyDescent="0.2">
      <c r="A130" s="5"/>
      <c r="B130" s="5"/>
      <c r="C130" s="5"/>
      <c r="D130" s="26"/>
      <c r="E130" s="26"/>
      <c r="F130" s="26"/>
      <c r="G130" s="26"/>
      <c r="H130" s="5"/>
      <c r="I130" s="5"/>
    </row>
    <row r="131" spans="1:9" x14ac:dyDescent="0.2">
      <c r="A131" s="5"/>
      <c r="B131" s="5"/>
      <c r="C131" s="5"/>
      <c r="D131" s="26"/>
      <c r="E131" s="26"/>
      <c r="F131" s="26"/>
      <c r="G131" s="26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31"/>
  <sheetViews>
    <sheetView showGridLines="0" view="pageBreakPreview" zoomScale="85" zoomScaleNormal="100" zoomScaleSheetLayoutView="85" workbookViewId="0">
      <selection activeCell="M52" sqref="M52"/>
    </sheetView>
  </sheetViews>
  <sheetFormatPr baseColWidth="10" defaultRowHeight="12.75" x14ac:dyDescent="0.2"/>
  <cols>
    <col min="1" max="3" width="12.28515625" style="4" customWidth="1"/>
    <col min="4" max="7" width="12.28515625" style="27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2" spans="1:11" ht="15" customHeight="1" x14ac:dyDescent="0.2">
      <c r="A2" s="44" t="s">
        <v>32</v>
      </c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1" x14ac:dyDescent="0.2">
      <c r="A3" s="46" t="s">
        <v>0</v>
      </c>
      <c r="B3" s="46"/>
      <c r="C3" s="46"/>
      <c r="D3" s="46"/>
      <c r="E3" s="46"/>
      <c r="F3" s="46"/>
      <c r="G3" s="46"/>
      <c r="H3" s="46"/>
      <c r="I3" s="46"/>
    </row>
    <row r="4" spans="1:11" ht="35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9" t="s">
        <v>20</v>
      </c>
    </row>
    <row r="5" spans="1:11" ht="20.25" customHeight="1" x14ac:dyDescent="0.2">
      <c r="A5" s="45" t="s">
        <v>2</v>
      </c>
      <c r="B5" s="45"/>
      <c r="C5" s="45"/>
      <c r="D5" s="45"/>
      <c r="E5" s="45"/>
      <c r="F5" s="45"/>
      <c r="G5" s="45"/>
      <c r="H5" s="45"/>
      <c r="I5" s="45"/>
      <c r="J5" s="45"/>
      <c r="K5" s="45"/>
    </row>
    <row r="6" spans="1:11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7.238245534874687E-3</v>
      </c>
      <c r="D6" s="7">
        <f t="shared" si="0"/>
        <v>7.1917524440749305E-3</v>
      </c>
      <c r="E6" s="7">
        <f t="shared" si="0"/>
        <v>0.99280824755592501</v>
      </c>
      <c r="F6" s="35">
        <f t="shared" si="0"/>
        <v>100000</v>
      </c>
      <c r="G6" s="35">
        <f t="shared" si="0"/>
        <v>719.17524440749321</v>
      </c>
      <c r="H6" s="35">
        <f t="shared" si="0"/>
        <v>99361.79714720475</v>
      </c>
      <c r="I6" s="36">
        <f t="shared" si="0"/>
        <v>8379025.4358552676</v>
      </c>
      <c r="J6" s="34"/>
      <c r="K6" s="33">
        <f t="shared" ref="K6:K27" si="1">+K29*0.5122+K52*0.4878</f>
        <v>83.790254358552687</v>
      </c>
    </row>
    <row r="7" spans="1:11" ht="13.5" customHeight="1" x14ac:dyDescent="0.2">
      <c r="A7" s="6">
        <v>1</v>
      </c>
      <c r="B7" s="8">
        <f t="shared" si="0"/>
        <v>4</v>
      </c>
      <c r="C7" s="7">
        <f t="shared" si="0"/>
        <v>8.3490257854174034E-4</v>
      </c>
      <c r="D7" s="7">
        <f t="shared" si="0"/>
        <v>3.3318332363899993E-3</v>
      </c>
      <c r="E7" s="7">
        <f t="shared" si="0"/>
        <v>0.99666816676360992</v>
      </c>
      <c r="F7" s="35">
        <f t="shared" si="0"/>
        <v>99280.824755592505</v>
      </c>
      <c r="G7" s="35">
        <f t="shared" si="0"/>
        <v>330.79938445231232</v>
      </c>
      <c r="H7" s="35">
        <f t="shared" si="0"/>
        <v>396203.27659320558</v>
      </c>
      <c r="I7" s="36">
        <f t="shared" si="0"/>
        <v>8279663.6387080643</v>
      </c>
      <c r="J7" s="34">
        <f t="shared" ref="J7:J27" si="2">+J30*0.5122+J53*0.4878</f>
        <v>0.99113014748082073</v>
      </c>
      <c r="K7" s="33">
        <f t="shared" si="1"/>
        <v>83.395480884311596</v>
      </c>
    </row>
    <row r="8" spans="1:11" ht="13.5" customHeight="1" x14ac:dyDescent="0.2">
      <c r="A8" s="6">
        <v>5</v>
      </c>
      <c r="B8" s="8">
        <f t="shared" si="0"/>
        <v>5</v>
      </c>
      <c r="C8" s="7">
        <f t="shared" si="0"/>
        <v>1.6012918713427076E-4</v>
      </c>
      <c r="D8" s="7">
        <f t="shared" si="0"/>
        <v>8.0030265503632826E-4</v>
      </c>
      <c r="E8" s="7">
        <f t="shared" si="0"/>
        <v>0.99919969734496361</v>
      </c>
      <c r="F8" s="35">
        <f t="shared" si="0"/>
        <v>98950.025371140189</v>
      </c>
      <c r="G8" s="35">
        <f t="shared" si="0"/>
        <v>79.190926613719014</v>
      </c>
      <c r="H8" s="35">
        <f t="shared" si="0"/>
        <v>494538.02624817786</v>
      </c>
      <c r="I8" s="36">
        <f t="shared" si="0"/>
        <v>7883460.3621148579</v>
      </c>
      <c r="J8" s="34">
        <f t="shared" si="2"/>
        <v>0.99792754857184729</v>
      </c>
      <c r="K8" s="33">
        <f t="shared" si="1"/>
        <v>79.670555943596554</v>
      </c>
    </row>
    <row r="9" spans="1:11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2.1763825162266282E-4</v>
      </c>
      <c r="D9" s="7">
        <f t="shared" si="0"/>
        <v>1.0876713922426424E-3</v>
      </c>
      <c r="E9" s="7">
        <f t="shared" si="0"/>
        <v>0.99891232860775736</v>
      </c>
      <c r="F9" s="35">
        <f t="shared" si="0"/>
        <v>98870.834444526481</v>
      </c>
      <c r="G9" s="35">
        <f t="shared" si="0"/>
        <v>107.53661132769723</v>
      </c>
      <c r="H9" s="35">
        <f t="shared" si="0"/>
        <v>494118.05597555224</v>
      </c>
      <c r="I9" s="36">
        <f t="shared" si="0"/>
        <v>7388922.3358666804</v>
      </c>
      <c r="J9" s="34">
        <f t="shared" si="2"/>
        <v>0.99915079122926387</v>
      </c>
      <c r="K9" s="33">
        <f t="shared" si="1"/>
        <v>74.73255424622306</v>
      </c>
    </row>
    <row r="10" spans="1:11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4.5005751594425647E-4</v>
      </c>
      <c r="D10" s="7">
        <f t="shared" si="0"/>
        <v>2.2477360850768342E-3</v>
      </c>
      <c r="E10" s="7">
        <f t="shared" si="0"/>
        <v>0.99775226391492322</v>
      </c>
      <c r="F10" s="35">
        <f t="shared" si="0"/>
        <v>98763.297833198783</v>
      </c>
      <c r="G10" s="35">
        <f t="shared" si="0"/>
        <v>221.96238102356259</v>
      </c>
      <c r="H10" s="35">
        <f t="shared" si="0"/>
        <v>493315.40647427569</v>
      </c>
      <c r="I10" s="36">
        <f t="shared" si="0"/>
        <v>6894804.2798911287</v>
      </c>
      <c r="J10" s="34">
        <f t="shared" si="2"/>
        <v>0.99837546169762681</v>
      </c>
      <c r="K10" s="33">
        <f t="shared" si="1"/>
        <v>69.810749856109425</v>
      </c>
    </row>
    <row r="11" spans="1:11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7.0035003599447083E-4</v>
      </c>
      <c r="D11" s="7">
        <f t="shared" si="0"/>
        <v>3.4947613388364774E-3</v>
      </c>
      <c r="E11" s="7">
        <f t="shared" si="0"/>
        <v>0.99650523866116347</v>
      </c>
      <c r="F11" s="35">
        <f t="shared" si="0"/>
        <v>98541.335452175219</v>
      </c>
      <c r="G11" s="35">
        <f t="shared" si="0"/>
        <v>344.19291631742567</v>
      </c>
      <c r="H11" s="35">
        <f t="shared" si="0"/>
        <v>491887.21463325247</v>
      </c>
      <c r="I11" s="36">
        <f t="shared" si="0"/>
        <v>6401488.8734168522</v>
      </c>
      <c r="J11" s="34">
        <f t="shared" si="2"/>
        <v>0.9971040291295159</v>
      </c>
      <c r="K11" s="33">
        <f t="shared" si="1"/>
        <v>64.960546316376707</v>
      </c>
    </row>
    <row r="12" spans="1:11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8.6418688035036462E-4</v>
      </c>
      <c r="D12" s="7">
        <f t="shared" si="0"/>
        <v>4.3101458255203392E-3</v>
      </c>
      <c r="E12" s="7">
        <f t="shared" si="0"/>
        <v>0.99568985417447964</v>
      </c>
      <c r="F12" s="35">
        <f t="shared" si="0"/>
        <v>98197.142535857798</v>
      </c>
      <c r="G12" s="35">
        <f t="shared" si="0"/>
        <v>422.74595279507434</v>
      </c>
      <c r="H12" s="35">
        <f t="shared" si="0"/>
        <v>489951.91235830652</v>
      </c>
      <c r="I12" s="36">
        <f t="shared" si="0"/>
        <v>5909601.6587836007</v>
      </c>
      <c r="J12" s="34">
        <f t="shared" si="2"/>
        <v>0.99606217589749013</v>
      </c>
      <c r="K12" s="33">
        <f t="shared" si="1"/>
        <v>60.176809382576657</v>
      </c>
    </row>
    <row r="13" spans="1:11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9.7253332294776698E-4</v>
      </c>
      <c r="D13" s="7">
        <f t="shared" si="0"/>
        <v>4.8495896735178037E-3</v>
      </c>
      <c r="E13" s="7">
        <f t="shared" si="0"/>
        <v>0.9951504103264821</v>
      </c>
      <c r="F13" s="35">
        <f t="shared" si="0"/>
        <v>97774.396583062713</v>
      </c>
      <c r="G13" s="35">
        <f t="shared" si="0"/>
        <v>473.40007969646967</v>
      </c>
      <c r="H13" s="35">
        <f t="shared" si="0"/>
        <v>487708.27547446318</v>
      </c>
      <c r="I13" s="36">
        <f t="shared" si="0"/>
        <v>5419649.7464252943</v>
      </c>
      <c r="J13" s="34">
        <f t="shared" si="2"/>
        <v>0.99541412200155488</v>
      </c>
      <c r="K13" s="33">
        <f t="shared" si="1"/>
        <v>55.423657679008507</v>
      </c>
    </row>
    <row r="14" spans="1:11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1.1098375543059952E-3</v>
      </c>
      <c r="D14" s="7">
        <f t="shared" si="0"/>
        <v>5.533077479745266E-3</v>
      </c>
      <c r="E14" s="7">
        <f t="shared" si="0"/>
        <v>0.9944669225202547</v>
      </c>
      <c r="F14" s="35">
        <f t="shared" si="0"/>
        <v>97300.996503366245</v>
      </c>
      <c r="G14" s="35">
        <f t="shared" si="0"/>
        <v>537.45624218926673</v>
      </c>
      <c r="H14" s="35">
        <f t="shared" si="0"/>
        <v>485194.90955439198</v>
      </c>
      <c r="I14" s="36">
        <f t="shared" si="0"/>
        <v>4931941.4709508307</v>
      </c>
      <c r="J14" s="34">
        <f t="shared" si="2"/>
        <v>0.99483786574546684</v>
      </c>
      <c r="K14" s="33">
        <f t="shared" si="1"/>
        <v>50.679102572269258</v>
      </c>
    </row>
    <row r="15" spans="1:11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1.3618774135434452E-3</v>
      </c>
      <c r="D15" s="7">
        <f t="shared" si="0"/>
        <v>6.7860918067788305E-3</v>
      </c>
      <c r="E15" s="7">
        <f t="shared" si="0"/>
        <v>0.9932139081932212</v>
      </c>
      <c r="F15" s="35">
        <f t="shared" si="0"/>
        <v>96763.540261176968</v>
      </c>
      <c r="G15" s="35">
        <f t="shared" si="0"/>
        <v>655.53231800863205</v>
      </c>
      <c r="H15" s="35">
        <f t="shared" si="0"/>
        <v>482241.86019456969</v>
      </c>
      <c r="I15" s="36">
        <f t="shared" si="0"/>
        <v>4446746.5613964386</v>
      </c>
      <c r="J15" s="34">
        <f t="shared" si="2"/>
        <v>0.99390334849932149</v>
      </c>
      <c r="K15" s="33">
        <f t="shared" si="1"/>
        <v>45.94492763562409</v>
      </c>
    </row>
    <row r="16" spans="1:11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1.8183893122853986E-3</v>
      </c>
      <c r="D16" s="7">
        <f t="shared" si="4"/>
        <v>9.0513173934510943E-3</v>
      </c>
      <c r="E16" s="7">
        <f t="shared" si="4"/>
        <v>0.99094868260654889</v>
      </c>
      <c r="F16" s="35">
        <f t="shared" si="4"/>
        <v>96108.007943168341</v>
      </c>
      <c r="G16" s="35">
        <f t="shared" si="4"/>
        <v>868.29336326355769</v>
      </c>
      <c r="H16" s="35">
        <f t="shared" si="4"/>
        <v>478479.06159517809</v>
      </c>
      <c r="I16" s="36">
        <f t="shared" si="4"/>
        <v>3964504.7012018692</v>
      </c>
      <c r="J16" s="34">
        <f t="shared" si="2"/>
        <v>0.99218357081837161</v>
      </c>
      <c r="K16" s="33">
        <f t="shared" si="1"/>
        <v>41.239324340441421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2.5974533125675322E-3</v>
      </c>
      <c r="D17" s="7">
        <f t="shared" si="4"/>
        <v>1.2905201535307113E-2</v>
      </c>
      <c r="E17" s="7">
        <f t="shared" si="4"/>
        <v>0.98709479846469295</v>
      </c>
      <c r="F17" s="35">
        <f t="shared" si="4"/>
        <v>95239.714579904801</v>
      </c>
      <c r="G17" s="35">
        <f t="shared" si="4"/>
        <v>1226.3384524622115</v>
      </c>
      <c r="H17" s="35">
        <f t="shared" si="4"/>
        <v>473313.25931245676</v>
      </c>
      <c r="I17" s="36">
        <f t="shared" si="4"/>
        <v>3486025.6396066914</v>
      </c>
      <c r="J17" s="34">
        <f t="shared" si="2"/>
        <v>0.98918178423439385</v>
      </c>
      <c r="K17" s="33">
        <f t="shared" si="1"/>
        <v>36.589936598107599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3.883832214887029E-3</v>
      </c>
      <c r="D18" s="7">
        <f t="shared" si="4"/>
        <v>1.9236779506768591E-2</v>
      </c>
      <c r="E18" s="7">
        <f t="shared" si="4"/>
        <v>0.98076322049323128</v>
      </c>
      <c r="F18" s="35">
        <f t="shared" si="4"/>
        <v>94013.376127442578</v>
      </c>
      <c r="G18" s="35">
        <f t="shared" si="4"/>
        <v>1803.4022421510256</v>
      </c>
      <c r="H18" s="35">
        <f t="shared" si="4"/>
        <v>465844.73404696269</v>
      </c>
      <c r="I18" s="36">
        <f t="shared" si="4"/>
        <v>3012712.380294235</v>
      </c>
      <c r="J18" s="34">
        <f t="shared" si="2"/>
        <v>0.9841809578590256</v>
      </c>
      <c r="K18" s="33">
        <f t="shared" si="1"/>
        <v>32.030894157863401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5.9747841270111433E-3</v>
      </c>
      <c r="D19" s="7">
        <f t="shared" si="4"/>
        <v>2.9445789430070358E-2</v>
      </c>
      <c r="E19" s="7">
        <f t="shared" si="4"/>
        <v>0.97055421056992963</v>
      </c>
      <c r="F19" s="35">
        <f t="shared" si="4"/>
        <v>92209.973885291547</v>
      </c>
      <c r="G19" s="35">
        <f t="shared" si="4"/>
        <v>2705.4426422280203</v>
      </c>
      <c r="H19" s="35">
        <f t="shared" si="4"/>
        <v>454730.62304577651</v>
      </c>
      <c r="I19" s="36">
        <f t="shared" si="4"/>
        <v>2546867.6462472719</v>
      </c>
      <c r="J19" s="34">
        <f t="shared" si="2"/>
        <v>0.97606562080131776</v>
      </c>
      <c r="K19" s="33">
        <f t="shared" si="1"/>
        <v>27.603101183789612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9.3880261864801098E-3</v>
      </c>
      <c r="D20" s="7">
        <f t="shared" si="4"/>
        <v>4.5895673239694956E-2</v>
      </c>
      <c r="E20" s="7">
        <f t="shared" si="4"/>
        <v>0.9541043267603051</v>
      </c>
      <c r="F20" s="35">
        <f t="shared" si="4"/>
        <v>89504.531243063539</v>
      </c>
      <c r="G20" s="35">
        <f t="shared" si="4"/>
        <v>4089.4878987988841</v>
      </c>
      <c r="H20" s="35">
        <f t="shared" si="4"/>
        <v>437960.9021890919</v>
      </c>
      <c r="I20" s="36">
        <f t="shared" si="4"/>
        <v>2092137.0232014956</v>
      </c>
      <c r="J20" s="34">
        <f t="shared" si="2"/>
        <v>0.9629729282344397</v>
      </c>
      <c r="K20" s="33">
        <f t="shared" si="1"/>
        <v>23.354587711005266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1.4945440745327604E-2</v>
      </c>
      <c r="D21" s="7">
        <f t="shared" si="4"/>
        <v>7.212155775571244E-2</v>
      </c>
      <c r="E21" s="7">
        <f t="shared" si="4"/>
        <v>0.9278784422442875</v>
      </c>
      <c r="F21" s="35">
        <f t="shared" si="4"/>
        <v>85415.043344264646</v>
      </c>
      <c r="G21" s="35">
        <f t="shared" si="4"/>
        <v>6127.3811740756519</v>
      </c>
      <c r="H21" s="35">
        <f t="shared" si="4"/>
        <v>412674.57145026757</v>
      </c>
      <c r="I21" s="36">
        <f t="shared" si="4"/>
        <v>1654176.1210124039</v>
      </c>
      <c r="J21" s="34">
        <f t="shared" si="2"/>
        <v>0.94197945566041796</v>
      </c>
      <c r="K21" s="33">
        <f t="shared" si="1"/>
        <v>19.343840563218951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2.401118014439925E-2</v>
      </c>
      <c r="D22" s="7">
        <f t="shared" si="4"/>
        <v>0.11347493197943692</v>
      </c>
      <c r="E22" s="7">
        <f t="shared" si="4"/>
        <v>0.88652506802056308</v>
      </c>
      <c r="F22" s="35">
        <f t="shared" si="4"/>
        <v>79287.662170188996</v>
      </c>
      <c r="G22" s="35">
        <f t="shared" si="4"/>
        <v>8944.2923589865477</v>
      </c>
      <c r="H22" s="35">
        <f t="shared" si="4"/>
        <v>375241.72264901164</v>
      </c>
      <c r="I22" s="36">
        <f t="shared" si="4"/>
        <v>1241501.5495621362</v>
      </c>
      <c r="J22" s="34">
        <f t="shared" si="2"/>
        <v>0.90878024460195583</v>
      </c>
      <c r="K22" s="33">
        <f t="shared" si="1"/>
        <v>15.635061645375057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3.8931865848645685E-2</v>
      </c>
      <c r="D23" s="7">
        <f t="shared" si="4"/>
        <v>0.17784675141624384</v>
      </c>
      <c r="E23" s="7">
        <f t="shared" si="4"/>
        <v>0.82215324858375616</v>
      </c>
      <c r="F23" s="35">
        <f t="shared" si="4"/>
        <v>70343.369811202443</v>
      </c>
      <c r="G23" s="35">
        <f t="shared" si="4"/>
        <v>12439.885602254784</v>
      </c>
      <c r="H23" s="35">
        <f t="shared" si="4"/>
        <v>321827.80207376683</v>
      </c>
      <c r="I23" s="36">
        <f t="shared" si="4"/>
        <v>866259.82691312442</v>
      </c>
      <c r="J23" s="34">
        <f t="shared" si="2"/>
        <v>0.85682855233148247</v>
      </c>
      <c r="K23" s="33">
        <f t="shared" si="1"/>
        <v>12.294383331314494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6.3137941933254851E-2</v>
      </c>
      <c r="D24" s="7">
        <f t="shared" si="4"/>
        <v>0.27316631889640641</v>
      </c>
      <c r="E24" s="7">
        <f t="shared" si="4"/>
        <v>0.72683368110359359</v>
      </c>
      <c r="F24" s="35">
        <f t="shared" si="4"/>
        <v>57903.484208947666</v>
      </c>
      <c r="G24" s="35">
        <f t="shared" si="4"/>
        <v>15750.293226675687</v>
      </c>
      <c r="H24" s="35">
        <f t="shared" si="4"/>
        <v>250861.23427486309</v>
      </c>
      <c r="I24" s="36">
        <f t="shared" si="4"/>
        <v>544432.02483935759</v>
      </c>
      <c r="J24" s="34">
        <f t="shared" si="2"/>
        <v>0.77838855062611456</v>
      </c>
      <c r="K24" s="33">
        <f t="shared" si="1"/>
        <v>9.3891532993681608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0.10254514989927663</v>
      </c>
      <c r="D25" s="7">
        <f t="shared" si="4"/>
        <v>0.40672153580412307</v>
      </c>
      <c r="E25" s="7">
        <f t="shared" si="4"/>
        <v>0.59327846419587693</v>
      </c>
      <c r="F25" s="35">
        <f t="shared" si="4"/>
        <v>42153.190982271975</v>
      </c>
      <c r="G25" s="35">
        <f t="shared" si="4"/>
        <v>17117.689714604643</v>
      </c>
      <c r="H25" s="35">
        <f t="shared" si="4"/>
        <v>167317.22828702885</v>
      </c>
      <c r="I25" s="36">
        <f t="shared" si="4"/>
        <v>293570.79056449456</v>
      </c>
      <c r="J25" s="34">
        <f t="shared" si="2"/>
        <v>0.66599286810807778</v>
      </c>
      <c r="K25" s="33">
        <f t="shared" si="1"/>
        <v>6.9612677848845017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0.16626443168531979</v>
      </c>
      <c r="D26" s="7">
        <f t="shared" si="5"/>
        <v>0.57530595018344544</v>
      </c>
      <c r="E26" s="7">
        <f t="shared" si="5"/>
        <v>0.42469404981655468</v>
      </c>
      <c r="F26" s="35">
        <f t="shared" si="5"/>
        <v>25035.501267667336</v>
      </c>
      <c r="G26" s="35">
        <f t="shared" si="5"/>
        <v>14423.806607682282</v>
      </c>
      <c r="H26" s="35">
        <f t="shared" si="5"/>
        <v>86593.426142343335</v>
      </c>
      <c r="I26" s="36">
        <f t="shared" si="5"/>
        <v>126253.56227746568</v>
      </c>
      <c r="J26" s="34">
        <f t="shared" si="2"/>
        <v>0.51752188749936634</v>
      </c>
      <c r="K26" s="33">
        <f t="shared" si="1"/>
        <v>5.0477848818996875</v>
      </c>
    </row>
    <row r="27" spans="1:11" ht="13.5" customHeight="1" x14ac:dyDescent="0.2">
      <c r="A27" s="9" t="s">
        <v>3</v>
      </c>
      <c r="B27" s="37" t="s">
        <v>10</v>
      </c>
      <c r="C27" s="7">
        <f t="shared" ref="C27:I27" si="6">+C50*0.5122+C73*0.4878</f>
        <v>0.26755138208735385</v>
      </c>
      <c r="D27" s="7">
        <f t="shared" si="6"/>
        <v>1</v>
      </c>
      <c r="E27" s="7">
        <f t="shared" si="6"/>
        <v>0</v>
      </c>
      <c r="F27" s="35">
        <f t="shared" si="6"/>
        <v>10611.694659985053</v>
      </c>
      <c r="G27" s="35">
        <f t="shared" si="6"/>
        <v>10611.694659985053</v>
      </c>
      <c r="H27" s="35">
        <f t="shared" si="6"/>
        <v>39660.13613512236</v>
      </c>
      <c r="I27" s="36">
        <f t="shared" si="6"/>
        <v>39660.13613512236</v>
      </c>
      <c r="J27" s="34">
        <f t="shared" si="2"/>
        <v>0.31443970755119666</v>
      </c>
      <c r="K27" s="33">
        <f t="shared" si="1"/>
        <v>3.7376010598595863</v>
      </c>
    </row>
    <row r="28" spans="1:11" ht="20.25" customHeight="1" x14ac:dyDescent="0.2">
      <c r="A28" s="45" t="s">
        <v>4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</row>
    <row r="29" spans="1:11" ht="13.5" customHeight="1" x14ac:dyDescent="0.2">
      <c r="A29" s="6">
        <v>0</v>
      </c>
      <c r="B29" s="32">
        <v>1</v>
      </c>
      <c r="C29" s="7">
        <v>7.7939143151647145E-3</v>
      </c>
      <c r="D29" s="7">
        <v>7.7401872832571095E-3</v>
      </c>
      <c r="E29" s="7">
        <v>0.99225981271674291</v>
      </c>
      <c r="F29" s="35">
        <v>100000</v>
      </c>
      <c r="G29" s="35">
        <v>774.01872832571098</v>
      </c>
      <c r="H29" s="35">
        <v>99310.654059885317</v>
      </c>
      <c r="I29" s="36">
        <v>8216621.3721938916</v>
      </c>
      <c r="J29" s="34"/>
      <c r="K29" s="33">
        <v>82.166213721938917</v>
      </c>
    </row>
    <row r="30" spans="1:11" ht="13.5" customHeight="1" x14ac:dyDescent="0.2">
      <c r="A30" s="6">
        <v>1</v>
      </c>
      <c r="B30" s="32">
        <v>4</v>
      </c>
      <c r="C30" s="7">
        <v>7.8152172132312024E-4</v>
      </c>
      <c r="D30" s="7">
        <v>3.1194095706664157E-3</v>
      </c>
      <c r="E30" s="7">
        <v>0.99688059042933364</v>
      </c>
      <c r="F30" s="35">
        <v>99225.981271674289</v>
      </c>
      <c r="G30" s="35">
        <v>309.5264756376273</v>
      </c>
      <c r="H30" s="35">
        <v>396056.13918650581</v>
      </c>
      <c r="I30" s="36">
        <v>8117310.7181340065</v>
      </c>
      <c r="J30" s="34">
        <v>0.9907335864927822</v>
      </c>
      <c r="K30" s="33">
        <v>81.806303289753686</v>
      </c>
    </row>
    <row r="31" spans="1:11" ht="13.5" customHeight="1" x14ac:dyDescent="0.2">
      <c r="A31" s="6">
        <v>5</v>
      </c>
      <c r="B31" s="32">
        <v>5</v>
      </c>
      <c r="C31" s="7">
        <v>1.5468775846675637E-4</v>
      </c>
      <c r="D31" s="7">
        <v>7.7310835891746747E-4</v>
      </c>
      <c r="E31" s="7">
        <v>0.99922689164108258</v>
      </c>
      <c r="F31" s="35">
        <v>98916.454796036662</v>
      </c>
      <c r="G31" s="35">
        <v>76.473138037297758</v>
      </c>
      <c r="H31" s="35">
        <v>494370.97541065246</v>
      </c>
      <c r="I31" s="36">
        <v>7721254.5789475003</v>
      </c>
      <c r="J31" s="34">
        <v>0.99798973639469746</v>
      </c>
      <c r="K31" s="33">
        <v>78.058343223769398</v>
      </c>
    </row>
    <row r="32" spans="1:11" ht="13.5" customHeight="1" x14ac:dyDescent="0.2">
      <c r="A32" s="9">
        <f t="shared" ref="A32:A46" si="7">+A31+5</f>
        <v>10</v>
      </c>
      <c r="B32" s="32">
        <v>5</v>
      </c>
      <c r="C32" s="7">
        <v>2.3225737249728888E-4</v>
      </c>
      <c r="D32" s="7">
        <v>1.1607304276256255E-3</v>
      </c>
      <c r="E32" s="7">
        <v>0.99883926957237434</v>
      </c>
      <c r="F32" s="35">
        <v>98839.981657999364</v>
      </c>
      <c r="G32" s="35">
        <v>114.72657417639857</v>
      </c>
      <c r="H32" s="35">
        <v>493963.11059076397</v>
      </c>
      <c r="I32" s="36">
        <v>7226883.603536848</v>
      </c>
      <c r="J32" s="34">
        <v>0.99917498227004586</v>
      </c>
      <c r="K32" s="33">
        <v>73.117006724494459</v>
      </c>
    </row>
    <row r="33" spans="1:11" ht="13.5" customHeight="1" x14ac:dyDescent="0.2">
      <c r="A33" s="9">
        <f t="shared" si="7"/>
        <v>15</v>
      </c>
      <c r="B33" s="32">
        <v>5</v>
      </c>
      <c r="C33" s="7">
        <v>6.078114406269442E-4</v>
      </c>
      <c r="D33" s="7">
        <v>3.0349903703176546E-3</v>
      </c>
      <c r="E33" s="7">
        <v>0.99696500962968237</v>
      </c>
      <c r="F33" s="35">
        <v>98725.255083822965</v>
      </c>
      <c r="G33" s="35">
        <v>299.63019848655676</v>
      </c>
      <c r="H33" s="35">
        <v>492965.71018389316</v>
      </c>
      <c r="I33" s="36">
        <v>6732920.4929460837</v>
      </c>
      <c r="J33" s="34">
        <v>0.99798082005419808</v>
      </c>
      <c r="K33" s="33">
        <v>68.198562639615147</v>
      </c>
    </row>
    <row r="34" spans="1:11" ht="13.5" customHeight="1" x14ac:dyDescent="0.2">
      <c r="A34" s="9">
        <f t="shared" si="7"/>
        <v>20</v>
      </c>
      <c r="B34" s="32">
        <v>5</v>
      </c>
      <c r="C34" s="7">
        <v>1.0067627241551575E-3</v>
      </c>
      <c r="D34" s="7">
        <v>5.0218019865075859E-3</v>
      </c>
      <c r="E34" s="7">
        <v>0.99497819801349241</v>
      </c>
      <c r="F34" s="35">
        <v>98425.624885336409</v>
      </c>
      <c r="G34" s="35">
        <v>494.2739985724329</v>
      </c>
      <c r="H34" s="35">
        <v>490953.81335975818</v>
      </c>
      <c r="I34" s="36">
        <v>6239954.7827621903</v>
      </c>
      <c r="J34" s="34">
        <v>0.99591878951705493</v>
      </c>
      <c r="K34" s="33">
        <v>63.397664886878736</v>
      </c>
    </row>
    <row r="35" spans="1:11" ht="13.5" customHeight="1" x14ac:dyDescent="0.2">
      <c r="A35" s="9">
        <f t="shared" si="7"/>
        <v>25</v>
      </c>
      <c r="B35" s="32">
        <v>5</v>
      </c>
      <c r="C35" s="7">
        <v>1.2226128777098576E-3</v>
      </c>
      <c r="D35" s="7">
        <v>6.0947210810887989E-3</v>
      </c>
      <c r="E35" s="7">
        <v>0.99390527891891123</v>
      </c>
      <c r="F35" s="35">
        <v>97931.350886763976</v>
      </c>
      <c r="G35" s="35">
        <v>596.86426874906465</v>
      </c>
      <c r="H35" s="35">
        <v>488187.45461530186</v>
      </c>
      <c r="I35" s="36">
        <v>5749000.9694024324</v>
      </c>
      <c r="J35" s="34">
        <v>0.99436533810476957</v>
      </c>
      <c r="K35" s="33">
        <v>58.704397696401486</v>
      </c>
    </row>
    <row r="36" spans="1:11" ht="13.5" customHeight="1" x14ac:dyDescent="0.2">
      <c r="A36" s="9">
        <f t="shared" si="7"/>
        <v>30</v>
      </c>
      <c r="B36" s="32">
        <v>5</v>
      </c>
      <c r="C36" s="7">
        <v>1.3056382840622744E-3</v>
      </c>
      <c r="D36" s="7">
        <v>6.5070919553803308E-3</v>
      </c>
      <c r="E36" s="7">
        <v>0.99349290804461965</v>
      </c>
      <c r="F36" s="35">
        <v>97334.486618014911</v>
      </c>
      <c r="G36" s="35">
        <v>633.36445485315926</v>
      </c>
      <c r="H36" s="35">
        <v>485099.4816746274</v>
      </c>
      <c r="I36" s="36">
        <v>5260813.514787131</v>
      </c>
      <c r="J36" s="34">
        <v>0.99367461635590815</v>
      </c>
      <c r="K36" s="33">
        <v>54.0488135046417</v>
      </c>
    </row>
    <row r="37" spans="1:11" ht="13.5" customHeight="1" x14ac:dyDescent="0.2">
      <c r="A37" s="9">
        <f t="shared" si="7"/>
        <v>35</v>
      </c>
      <c r="B37" s="32">
        <v>5</v>
      </c>
      <c r="C37" s="7">
        <v>1.4028320033730721E-3</v>
      </c>
      <c r="D37" s="7">
        <v>6.9900372235193239E-3</v>
      </c>
      <c r="E37" s="7">
        <v>0.99300996277648068</v>
      </c>
      <c r="F37" s="35">
        <v>96701.122163161752</v>
      </c>
      <c r="G37" s="35">
        <v>675.9444434765901</v>
      </c>
      <c r="H37" s="35">
        <v>481842.75939763262</v>
      </c>
      <c r="I37" s="36">
        <v>4775714.0331125036</v>
      </c>
      <c r="J37" s="34">
        <v>0.99328648576215306</v>
      </c>
      <c r="K37" s="33">
        <v>49.386335197377988</v>
      </c>
    </row>
    <row r="38" spans="1:11" ht="13.5" customHeight="1" x14ac:dyDescent="0.2">
      <c r="A38" s="9">
        <f t="shared" si="7"/>
        <v>40</v>
      </c>
      <c r="B38" s="32">
        <v>5</v>
      </c>
      <c r="C38" s="7">
        <v>1.651138620724777E-3</v>
      </c>
      <c r="D38" s="7">
        <v>8.2228979203361023E-3</v>
      </c>
      <c r="E38" s="7">
        <v>0.99177710207966385</v>
      </c>
      <c r="F38" s="35">
        <v>96025.177719685162</v>
      </c>
      <c r="G38" s="35">
        <v>789.6052341711038</v>
      </c>
      <c r="H38" s="35">
        <v>478218.62093232485</v>
      </c>
      <c r="I38" s="36">
        <v>4293871.2737148711</v>
      </c>
      <c r="J38" s="34">
        <v>0.99247858685302559</v>
      </c>
      <c r="K38" s="33">
        <v>44.716098170101354</v>
      </c>
    </row>
    <row r="39" spans="1:11" ht="13.5" customHeight="1" x14ac:dyDescent="0.2">
      <c r="A39" s="9">
        <f t="shared" si="7"/>
        <v>45</v>
      </c>
      <c r="B39" s="32">
        <v>5</v>
      </c>
      <c r="C39" s="7">
        <v>2.1730808753877531E-3</v>
      </c>
      <c r="D39" s="7">
        <v>1.0809601899681632E-2</v>
      </c>
      <c r="E39" s="7">
        <v>0.98919039810031839</v>
      </c>
      <c r="F39" s="35">
        <v>95235.572485514058</v>
      </c>
      <c r="G39" s="35">
        <v>1029.4586252566805</v>
      </c>
      <c r="H39" s="35">
        <v>473732.31107792491</v>
      </c>
      <c r="I39" s="36">
        <v>3815652.6527825464</v>
      </c>
      <c r="J39" s="34">
        <v>0.99061870521550688</v>
      </c>
      <c r="K39" s="33">
        <v>40.065414143049665</v>
      </c>
    </row>
    <row r="40" spans="1:11" ht="13.5" customHeight="1" x14ac:dyDescent="0.2">
      <c r="A40" s="9">
        <f t="shared" si="7"/>
        <v>50</v>
      </c>
      <c r="B40" s="32">
        <v>5</v>
      </c>
      <c r="C40" s="7">
        <v>3.1102576048387186E-3</v>
      </c>
      <c r="D40" s="7">
        <v>1.5438375248045109E-2</v>
      </c>
      <c r="E40" s="7">
        <v>0.98456162475195486</v>
      </c>
      <c r="F40" s="35">
        <v>94206.113860257377</v>
      </c>
      <c r="G40" s="35">
        <v>1454.3893364347168</v>
      </c>
      <c r="H40" s="35">
        <v>467610.57160412724</v>
      </c>
      <c r="I40" s="36">
        <v>3341920.3417046214</v>
      </c>
      <c r="J40" s="34">
        <v>0.98707763998645492</v>
      </c>
      <c r="K40" s="33">
        <v>35.474558972488019</v>
      </c>
    </row>
    <row r="41" spans="1:11" ht="13.5" customHeight="1" x14ac:dyDescent="0.2">
      <c r="A41" s="9">
        <f t="shared" si="7"/>
        <v>55</v>
      </c>
      <c r="B41" s="32">
        <v>5</v>
      </c>
      <c r="C41" s="7">
        <v>4.6696798743739321E-3</v>
      </c>
      <c r="D41" s="7">
        <v>2.3095852029016168E-2</v>
      </c>
      <c r="E41" s="7">
        <v>0.97690414797098379</v>
      </c>
      <c r="F41" s="35">
        <v>92751.724523822661</v>
      </c>
      <c r="G41" s="35">
        <v>2142.1801050382783</v>
      </c>
      <c r="H41" s="35">
        <v>458742.38977152202</v>
      </c>
      <c r="I41" s="36">
        <v>2874309.7701004944</v>
      </c>
      <c r="J41" s="34">
        <v>0.98103511261051446</v>
      </c>
      <c r="K41" s="33">
        <v>30.989286558895703</v>
      </c>
    </row>
    <row r="42" spans="1:11" ht="13.5" customHeight="1" x14ac:dyDescent="0.2">
      <c r="A42" s="9">
        <f t="shared" si="7"/>
        <v>60</v>
      </c>
      <c r="B42" s="32">
        <v>5</v>
      </c>
      <c r="C42" s="7">
        <v>7.1681372748736063E-3</v>
      </c>
      <c r="D42" s="7">
        <v>3.5249375544229571E-2</v>
      </c>
      <c r="E42" s="7">
        <v>0.96475062445577042</v>
      </c>
      <c r="F42" s="35">
        <v>90609.544418784382</v>
      </c>
      <c r="G42" s="35">
        <v>3193.9298591092811</v>
      </c>
      <c r="H42" s="35">
        <v>445573.19937285921</v>
      </c>
      <c r="I42" s="36">
        <v>2415567.3803289724</v>
      </c>
      <c r="J42" s="34">
        <v>0.97129284170747388</v>
      </c>
      <c r="K42" s="33">
        <v>26.659083166388793</v>
      </c>
    </row>
    <row r="43" spans="1:11" ht="13.5" customHeight="1" x14ac:dyDescent="0.2">
      <c r="A43" s="9">
        <f t="shared" si="7"/>
        <v>65</v>
      </c>
      <c r="B43" s="32">
        <v>5</v>
      </c>
      <c r="C43" s="7">
        <v>1.1139149319774092E-2</v>
      </c>
      <c r="D43" s="7">
        <v>5.4276623291684187E-2</v>
      </c>
      <c r="E43" s="7">
        <v>0.94572337670831585</v>
      </c>
      <c r="F43" s="35">
        <v>87415.614559675101</v>
      </c>
      <c r="G43" s="35">
        <v>4744.6243812665489</v>
      </c>
      <c r="H43" s="35">
        <v>425941.35737492499</v>
      </c>
      <c r="I43" s="36">
        <v>1969994.1809561132</v>
      </c>
      <c r="J43" s="34">
        <v>0.95594025397944515</v>
      </c>
      <c r="K43" s="33">
        <v>22.535952997405033</v>
      </c>
    </row>
    <row r="44" spans="1:11" ht="13.5" customHeight="1" x14ac:dyDescent="0.2">
      <c r="A44" s="9">
        <f t="shared" si="7"/>
        <v>70</v>
      </c>
      <c r="B44" s="32">
        <v>5</v>
      </c>
      <c r="C44" s="7">
        <v>1.7393905569017043E-2</v>
      </c>
      <c r="D44" s="7">
        <v>8.3534694131244036E-2</v>
      </c>
      <c r="E44" s="7">
        <v>0.91646530586875596</v>
      </c>
      <c r="F44" s="35">
        <v>82670.990178408552</v>
      </c>
      <c r="G44" s="35">
        <v>6905.8958780804387</v>
      </c>
      <c r="H44" s="35">
        <v>397029.62918124557</v>
      </c>
      <c r="I44" s="36">
        <v>1544052.8235811882</v>
      </c>
      <c r="J44" s="34">
        <v>0.9321227495450024</v>
      </c>
      <c r="K44" s="33">
        <v>18.677081528224559</v>
      </c>
    </row>
    <row r="45" spans="1:11" ht="13.5" customHeight="1" x14ac:dyDescent="0.2">
      <c r="A45" s="9">
        <f t="shared" si="7"/>
        <v>75</v>
      </c>
      <c r="B45" s="32">
        <v>5</v>
      </c>
      <c r="C45" s="7">
        <v>2.72145239839463E-2</v>
      </c>
      <c r="D45" s="7">
        <v>0.12776880111913061</v>
      </c>
      <c r="E45" s="7">
        <v>0.87223119888086942</v>
      </c>
      <c r="F45" s="35">
        <v>75765.094300328114</v>
      </c>
      <c r="G45" s="35">
        <v>9680.4152654307982</v>
      </c>
      <c r="H45" s="35">
        <v>355707.68282190873</v>
      </c>
      <c r="I45" s="36">
        <v>1147023.1943999426</v>
      </c>
      <c r="J45" s="34">
        <v>0.89592226040018486</v>
      </c>
      <c r="K45" s="33">
        <v>15.139203679377923</v>
      </c>
    </row>
    <row r="46" spans="1:11" ht="13.5" customHeight="1" x14ac:dyDescent="0.2">
      <c r="A46" s="9">
        <f t="shared" si="7"/>
        <v>80</v>
      </c>
      <c r="B46" s="32">
        <v>5</v>
      </c>
      <c r="C46" s="7">
        <v>4.2731932882033682E-2</v>
      </c>
      <c r="D46" s="7">
        <v>0.1936022814199525</v>
      </c>
      <c r="E46" s="7">
        <v>0.8063977185800475</v>
      </c>
      <c r="F46" s="35">
        <v>66084.679034897315</v>
      </c>
      <c r="G46" s="35">
        <v>12794.144628061425</v>
      </c>
      <c r="H46" s="35">
        <v>299404.77214969666</v>
      </c>
      <c r="I46" s="36">
        <v>791315.51157803391</v>
      </c>
      <c r="J46" s="34">
        <v>0.84171578689122351</v>
      </c>
      <c r="K46" s="33">
        <v>11.974265792532096</v>
      </c>
    </row>
    <row r="47" spans="1:11" ht="13.5" customHeight="1" x14ac:dyDescent="0.2">
      <c r="A47" s="9">
        <v>85</v>
      </c>
      <c r="B47" s="32">
        <v>5</v>
      </c>
      <c r="C47" s="7">
        <v>6.6918464504609601E-2</v>
      </c>
      <c r="D47" s="7">
        <v>0.28699634935949914</v>
      </c>
      <c r="E47" s="7">
        <v>0.71300365064050086</v>
      </c>
      <c r="F47" s="35">
        <v>53290.53440683589</v>
      </c>
      <c r="G47" s="35">
        <v>15294.188830178682</v>
      </c>
      <c r="H47" s="35">
        <v>228549.60799534124</v>
      </c>
      <c r="I47" s="36">
        <v>491910.73942833726</v>
      </c>
      <c r="J47" s="34">
        <v>0.76334657712493248</v>
      </c>
      <c r="K47" s="33">
        <v>9.230733842392036</v>
      </c>
    </row>
    <row r="48" spans="1:11" ht="13.5" customHeight="1" x14ac:dyDescent="0.2">
      <c r="A48" s="9">
        <v>90</v>
      </c>
      <c r="B48" s="32">
        <v>5</v>
      </c>
      <c r="C48" s="7">
        <v>0.10471557943125052</v>
      </c>
      <c r="D48" s="7">
        <v>0.41288929330609664</v>
      </c>
      <c r="E48" s="7">
        <v>0.58711070669390342</v>
      </c>
      <c r="F48" s="35">
        <v>37996.345576657208</v>
      </c>
      <c r="G48" s="35">
        <v>15688.284273360227</v>
      </c>
      <c r="H48" s="35">
        <v>149818.05342212846</v>
      </c>
      <c r="I48" s="36">
        <v>263361.13143299602</v>
      </c>
      <c r="J48" s="34">
        <v>0.65551656262382374</v>
      </c>
      <c r="K48" s="33">
        <v>6.9312226593388528</v>
      </c>
    </row>
    <row r="49" spans="1:12" ht="13.5" customHeight="1" x14ac:dyDescent="0.2">
      <c r="A49" s="9">
        <v>95</v>
      </c>
      <c r="B49" s="32">
        <v>5</v>
      </c>
      <c r="C49" s="7">
        <v>0.1634968592588622</v>
      </c>
      <c r="D49" s="7">
        <v>0.56806617395485637</v>
      </c>
      <c r="E49" s="7">
        <v>0.43193382604514363</v>
      </c>
      <c r="F49" s="35">
        <v>22308.061303296981</v>
      </c>
      <c r="G49" s="35">
        <v>12672.455032914302</v>
      </c>
      <c r="H49" s="35">
        <v>77508.859132579353</v>
      </c>
      <c r="I49" s="36">
        <v>113543.07801086754</v>
      </c>
      <c r="J49" s="34">
        <v>0.51735326525829173</v>
      </c>
      <c r="K49" s="33">
        <v>5.0897779267841008</v>
      </c>
    </row>
    <row r="50" spans="1:12" ht="13.5" customHeight="1" x14ac:dyDescent="0.2">
      <c r="A50" s="9" t="s">
        <v>3</v>
      </c>
      <c r="B50" s="32" t="s">
        <v>10</v>
      </c>
      <c r="C50" s="7">
        <v>0.26740155802817894</v>
      </c>
      <c r="D50" s="7">
        <v>1</v>
      </c>
      <c r="E50" s="7">
        <v>0</v>
      </c>
      <c r="F50" s="35">
        <v>9635.6062703826792</v>
      </c>
      <c r="G50" s="35">
        <v>9635.6062703826792</v>
      </c>
      <c r="H50" s="35">
        <v>36034.218878288186</v>
      </c>
      <c r="I50" s="36">
        <v>36034.218878288186</v>
      </c>
      <c r="J50" s="34">
        <v>0.31736165259531934</v>
      </c>
      <c r="K50" s="33">
        <v>3.7396939919647716</v>
      </c>
    </row>
    <row r="51" spans="1:12" ht="20.25" customHeight="1" x14ac:dyDescent="0.2">
      <c r="A51" s="45" t="s">
        <v>5</v>
      </c>
      <c r="B51" s="45"/>
      <c r="C51" s="45"/>
      <c r="D51" s="45"/>
      <c r="E51" s="45"/>
      <c r="F51" s="45"/>
      <c r="G51" s="45"/>
      <c r="H51" s="45"/>
      <c r="I51" s="45"/>
      <c r="J51" s="45"/>
      <c r="K51" s="45"/>
    </row>
    <row r="52" spans="1:12" ht="13.5" customHeight="1" x14ac:dyDescent="0.2">
      <c r="A52" s="6">
        <v>0</v>
      </c>
      <c r="B52" s="10">
        <v>1</v>
      </c>
      <c r="C52" s="7">
        <v>6.6547819242462483E-3</v>
      </c>
      <c r="D52" s="7">
        <v>6.6158846199070101E-3</v>
      </c>
      <c r="E52" s="7">
        <v>0.99338411538009297</v>
      </c>
      <c r="F52" s="35">
        <v>100000</v>
      </c>
      <c r="G52" s="35">
        <v>661.58846199070103</v>
      </c>
      <c r="H52" s="35">
        <v>99415.498437333939</v>
      </c>
      <c r="I52" s="36">
        <v>8549553.0320163127</v>
      </c>
      <c r="J52" s="34"/>
      <c r="K52" s="33">
        <v>85.495530320163127</v>
      </c>
      <c r="L52" s="30"/>
    </row>
    <row r="53" spans="1:12" ht="13.5" customHeight="1" x14ac:dyDescent="0.2">
      <c r="A53" s="6">
        <v>1</v>
      </c>
      <c r="B53" s="10">
        <v>4</v>
      </c>
      <c r="C53" s="7">
        <v>8.9095357293980746E-4</v>
      </c>
      <c r="D53" s="7">
        <v>3.5548824401284568E-3</v>
      </c>
      <c r="E53" s="7">
        <v>0.99644511755987153</v>
      </c>
      <c r="F53" s="35">
        <v>99338.411538009299</v>
      </c>
      <c r="G53" s="35">
        <v>353.13637480672332</v>
      </c>
      <c r="H53" s="35">
        <v>396357.77388658735</v>
      </c>
      <c r="I53" s="36">
        <v>8450137.5335789789</v>
      </c>
      <c r="J53" s="34">
        <v>0.99154654464784264</v>
      </c>
      <c r="K53" s="33">
        <v>85.064149937063874</v>
      </c>
    </row>
    <row r="54" spans="1:12" ht="13.5" customHeight="1" x14ac:dyDescent="0.2">
      <c r="A54" s="6">
        <v>5</v>
      </c>
      <c r="B54" s="10">
        <v>5</v>
      </c>
      <c r="C54" s="7">
        <v>1.6584279878556406E-4</v>
      </c>
      <c r="D54" s="7">
        <v>8.2885722344977746E-4</v>
      </c>
      <c r="E54" s="7">
        <v>0.99917114277655017</v>
      </c>
      <c r="F54" s="35">
        <v>98985.275163202576</v>
      </c>
      <c r="G54" s="35">
        <v>82.0446603341843</v>
      </c>
      <c r="H54" s="35">
        <v>494713.43305215589</v>
      </c>
      <c r="I54" s="36">
        <v>8053779.7596923923</v>
      </c>
      <c r="J54" s="34">
        <v>0.99786225008299168</v>
      </c>
      <c r="K54" s="33">
        <v>81.363412350106358</v>
      </c>
    </row>
    <row r="55" spans="1:12" ht="13.5" customHeight="1" x14ac:dyDescent="0.2">
      <c r="A55" s="9">
        <f t="shared" ref="A55:A69" si="8">+A54+5</f>
        <v>10</v>
      </c>
      <c r="B55" s="10">
        <v>5</v>
      </c>
      <c r="C55" s="7">
        <v>2.0228787500933056E-4</v>
      </c>
      <c r="D55" s="7">
        <v>1.0109579073653075E-3</v>
      </c>
      <c r="E55" s="7">
        <v>0.99898904209263473</v>
      </c>
      <c r="F55" s="35">
        <v>98903.230502868391</v>
      </c>
      <c r="G55" s="35">
        <v>99.98700294084847</v>
      </c>
      <c r="H55" s="35">
        <v>494280.7518059921</v>
      </c>
      <c r="I55" s="36">
        <v>7559066.3266402362</v>
      </c>
      <c r="J55" s="34">
        <v>0.99912539014052171</v>
      </c>
      <c r="K55" s="33">
        <v>76.428912263093451</v>
      </c>
    </row>
    <row r="56" spans="1:12" ht="13.5" customHeight="1" x14ac:dyDescent="0.2">
      <c r="A56" s="9">
        <f t="shared" si="8"/>
        <v>15</v>
      </c>
      <c r="B56" s="10">
        <v>5</v>
      </c>
      <c r="C56" s="7">
        <v>2.8441266103963845E-4</v>
      </c>
      <c r="D56" s="7">
        <v>1.4211029466997369E-3</v>
      </c>
      <c r="E56" s="7">
        <v>0.99857889705330027</v>
      </c>
      <c r="F56" s="35">
        <v>98803.243499927543</v>
      </c>
      <c r="G56" s="35">
        <v>140.40958048123866</v>
      </c>
      <c r="H56" s="35">
        <v>493682.59474802302</v>
      </c>
      <c r="I56" s="36">
        <v>7064785.5748342443</v>
      </c>
      <c r="J56" s="34">
        <v>0.99878984351346167</v>
      </c>
      <c r="K56" s="33">
        <v>71.503579483596866</v>
      </c>
    </row>
    <row r="57" spans="1:12" ht="13.5" customHeight="1" x14ac:dyDescent="0.2">
      <c r="A57" s="9">
        <f t="shared" si="8"/>
        <v>20</v>
      </c>
      <c r="B57" s="10">
        <v>5</v>
      </c>
      <c r="C57" s="7">
        <v>3.7861043190282718E-4</v>
      </c>
      <c r="D57" s="7">
        <v>1.8913373541354901E-3</v>
      </c>
      <c r="E57" s="7">
        <v>0.99810866264586451</v>
      </c>
      <c r="F57" s="35">
        <v>98662.833919446304</v>
      </c>
      <c r="G57" s="35">
        <v>186.60470325671486</v>
      </c>
      <c r="H57" s="35">
        <v>492867.30510533892</v>
      </c>
      <c r="I57" s="36">
        <v>6571102.9800862214</v>
      </c>
      <c r="J57" s="34">
        <v>0.99834855502025499</v>
      </c>
      <c r="K57" s="33">
        <v>66.601603856739274</v>
      </c>
    </row>
    <row r="58" spans="1:12" ht="13.5" customHeight="1" x14ac:dyDescent="0.2">
      <c r="A58" s="9">
        <f t="shared" si="8"/>
        <v>25</v>
      </c>
      <c r="B58" s="10">
        <v>5</v>
      </c>
      <c r="C58" s="7">
        <v>4.8783223531647323E-4</v>
      </c>
      <c r="D58" s="7">
        <v>2.4363052230148767E-3</v>
      </c>
      <c r="E58" s="7">
        <v>0.99756369477698514</v>
      </c>
      <c r="F58" s="35">
        <v>98476.229216189589</v>
      </c>
      <c r="G58" s="35">
        <v>239.91815158221289</v>
      </c>
      <c r="H58" s="35">
        <v>491804.62916020688</v>
      </c>
      <c r="I58" s="36">
        <v>6078235.6749808826</v>
      </c>
      <c r="J58" s="34">
        <v>0.99784389036536936</v>
      </c>
      <c r="K58" s="33">
        <v>61.722871837801996</v>
      </c>
    </row>
    <row r="59" spans="1:12" ht="13.5" customHeight="1" x14ac:dyDescent="0.2">
      <c r="A59" s="9">
        <f t="shared" si="8"/>
        <v>30</v>
      </c>
      <c r="B59" s="10">
        <v>5</v>
      </c>
      <c r="C59" s="7">
        <v>6.2276628505754416E-4</v>
      </c>
      <c r="D59" s="7">
        <v>3.1091782984255792E-3</v>
      </c>
      <c r="E59" s="7">
        <v>0.99689082170157439</v>
      </c>
      <c r="F59" s="35">
        <v>98236.311064607376</v>
      </c>
      <c r="G59" s="35">
        <v>305.43420647946186</v>
      </c>
      <c r="H59" s="35">
        <v>490447.56244509842</v>
      </c>
      <c r="I59" s="36">
        <v>5586431.0458206758</v>
      </c>
      <c r="J59" s="34">
        <v>0.99724063858970635</v>
      </c>
      <c r="K59" s="33">
        <v>56.867272246681075</v>
      </c>
    </row>
    <row r="60" spans="1:12" ht="13.5" customHeight="1" x14ac:dyDescent="0.2">
      <c r="A60" s="9">
        <f t="shared" si="8"/>
        <v>35</v>
      </c>
      <c r="B60" s="10">
        <v>5</v>
      </c>
      <c r="C60" s="7">
        <v>8.0218737633929414E-4</v>
      </c>
      <c r="D60" s="7">
        <v>4.0032398808090789E-3</v>
      </c>
      <c r="E60" s="7">
        <v>0.99599676011919092</v>
      </c>
      <c r="F60" s="35">
        <v>97930.876858127915</v>
      </c>
      <c r="G60" s="35">
        <v>392.04079180106055</v>
      </c>
      <c r="H60" s="35">
        <v>488714.73593875469</v>
      </c>
      <c r="I60" s="36">
        <v>5095983.4833755773</v>
      </c>
      <c r="J60" s="34">
        <v>0.99646684653155415</v>
      </c>
      <c r="K60" s="33">
        <v>52.036534817901291</v>
      </c>
    </row>
    <row r="61" spans="1:12" ht="13.5" customHeight="1" x14ac:dyDescent="0.2">
      <c r="A61" s="9">
        <f t="shared" si="8"/>
        <v>40</v>
      </c>
      <c r="B61" s="10">
        <v>5</v>
      </c>
      <c r="C61" s="7">
        <v>1.0581472160890002E-3</v>
      </c>
      <c r="D61" s="7">
        <v>5.2774159327238206E-3</v>
      </c>
      <c r="E61" s="7">
        <v>0.99472258406727621</v>
      </c>
      <c r="F61" s="35">
        <v>97538.836066326854</v>
      </c>
      <c r="G61" s="35">
        <v>514.75300751577015</v>
      </c>
      <c r="H61" s="35">
        <v>486466.34389715636</v>
      </c>
      <c r="I61" s="36">
        <v>4607268.7474368224</v>
      </c>
      <c r="J61" s="34">
        <v>0.99539937743583795</v>
      </c>
      <c r="K61" s="33">
        <v>47.235223765678917</v>
      </c>
    </row>
    <row r="62" spans="1:12" ht="13.5" customHeight="1" x14ac:dyDescent="0.2">
      <c r="A62" s="9">
        <f t="shared" si="8"/>
        <v>45</v>
      </c>
      <c r="B62" s="10">
        <v>5</v>
      </c>
      <c r="C62" s="7">
        <v>1.4459558997781702E-3</v>
      </c>
      <c r="D62" s="7">
        <v>7.2050826167162022E-3</v>
      </c>
      <c r="E62" s="7">
        <v>0.99279491738328385</v>
      </c>
      <c r="F62" s="35">
        <v>97024.083058811084</v>
      </c>
      <c r="G62" s="35">
        <v>699.06653424986871</v>
      </c>
      <c r="H62" s="35">
        <v>483463.2469476526</v>
      </c>
      <c r="I62" s="36">
        <v>4120802.4035396664</v>
      </c>
      <c r="J62" s="34">
        <v>0.99382671178144522</v>
      </c>
      <c r="K62" s="33">
        <v>42.471954113102463</v>
      </c>
    </row>
    <row r="63" spans="1:12" ht="13.5" customHeight="1" x14ac:dyDescent="0.2">
      <c r="A63" s="9">
        <f t="shared" si="8"/>
        <v>50</v>
      </c>
      <c r="B63" s="10">
        <v>5</v>
      </c>
      <c r="C63" s="7">
        <v>2.0589982930896691E-3</v>
      </c>
      <c r="D63" s="7">
        <v>1.0245317206351799E-2</v>
      </c>
      <c r="E63" s="7">
        <v>0.9897546827936482</v>
      </c>
      <c r="F63" s="35">
        <v>96325.016524561215</v>
      </c>
      <c r="G63" s="35">
        <v>986.88034920120845</v>
      </c>
      <c r="H63" s="35">
        <v>479301.19831246987</v>
      </c>
      <c r="I63" s="36">
        <v>3637339.1565920138</v>
      </c>
      <c r="J63" s="34">
        <v>0.99139117883011818</v>
      </c>
      <c r="K63" s="33">
        <v>37.761105970478141</v>
      </c>
    </row>
    <row r="64" spans="1:12" ht="13.5" customHeight="1" x14ac:dyDescent="0.2">
      <c r="A64" s="9">
        <f t="shared" si="8"/>
        <v>55</v>
      </c>
      <c r="B64" s="10">
        <v>5</v>
      </c>
      <c r="C64" s="7">
        <v>3.0586760623876612E-3</v>
      </c>
      <c r="D64" s="7">
        <v>1.5184674246630815E-2</v>
      </c>
      <c r="E64" s="7">
        <v>0.98481532575336916</v>
      </c>
      <c r="F64" s="35">
        <v>95338.136175360007</v>
      </c>
      <c r="G64" s="35">
        <v>1447.6785411037708</v>
      </c>
      <c r="H64" s="35">
        <v>473302.341135689</v>
      </c>
      <c r="I64" s="36">
        <v>3158037.958279544</v>
      </c>
      <c r="J64" s="34">
        <v>0.98748415986043492</v>
      </c>
      <c r="K64" s="33">
        <v>33.124603489948797</v>
      </c>
    </row>
    <row r="65" spans="1:11" ht="13.5" customHeight="1" x14ac:dyDescent="0.2">
      <c r="A65" s="9">
        <f t="shared" si="8"/>
        <v>60</v>
      </c>
      <c r="B65" s="10">
        <v>5</v>
      </c>
      <c r="C65" s="7">
        <v>4.7217388577713857E-3</v>
      </c>
      <c r="D65" s="7">
        <v>2.3351905035498097E-2</v>
      </c>
      <c r="E65" s="7">
        <v>0.97664809496450189</v>
      </c>
      <c r="F65" s="35">
        <v>93890.457634256236</v>
      </c>
      <c r="G65" s="35">
        <v>2192.5210504146089</v>
      </c>
      <c r="H65" s="35">
        <v>464346.10563140234</v>
      </c>
      <c r="I65" s="36">
        <v>2684735.617143855</v>
      </c>
      <c r="J65" s="34">
        <v>0.98107713669280361</v>
      </c>
      <c r="K65" s="33">
        <v>28.594339454623348</v>
      </c>
    </row>
    <row r="66" spans="1:11" ht="13.5" customHeight="1" x14ac:dyDescent="0.2">
      <c r="A66" s="9">
        <f t="shared" si="8"/>
        <v>65</v>
      </c>
      <c r="B66" s="10">
        <v>5</v>
      </c>
      <c r="C66" s="7">
        <v>7.5493109981382128E-3</v>
      </c>
      <c r="D66" s="7">
        <v>3.7095503873912077E-2</v>
      </c>
      <c r="E66" s="7">
        <v>0.96290449612608797</v>
      </c>
      <c r="F66" s="35">
        <v>91697.936583841627</v>
      </c>
      <c r="G66" s="35">
        <v>3401.5811617756408</v>
      </c>
      <c r="H66" s="35">
        <v>450581.67064709985</v>
      </c>
      <c r="I66" s="36">
        <v>2220389.5115124527</v>
      </c>
      <c r="J66" s="34">
        <v>0.97035738037344776</v>
      </c>
      <c r="K66" s="33">
        <v>24.21417094246496</v>
      </c>
    </row>
    <row r="67" spans="1:11" ht="13.5" customHeight="1" x14ac:dyDescent="0.2">
      <c r="A67" s="9">
        <f t="shared" si="8"/>
        <v>70</v>
      </c>
      <c r="B67" s="10">
        <v>5</v>
      </c>
      <c r="C67" s="7">
        <v>1.2374502486422868E-2</v>
      </c>
      <c r="D67" s="7">
        <v>6.0137530589768867E-2</v>
      </c>
      <c r="E67" s="7">
        <v>0.93986246941023111</v>
      </c>
      <c r="F67" s="35">
        <v>88296.355422065986</v>
      </c>
      <c r="G67" s="35">
        <v>5309.9247751595976</v>
      </c>
      <c r="H67" s="35">
        <v>429102.08155726449</v>
      </c>
      <c r="I67" s="36">
        <v>1769807.8408653531</v>
      </c>
      <c r="J67" s="34">
        <v>0.95232919914610026</v>
      </c>
      <c r="K67" s="33">
        <v>20.043951218659966</v>
      </c>
    </row>
    <row r="68" spans="1:11" ht="13.5" customHeight="1" x14ac:dyDescent="0.2">
      <c r="A68" s="9">
        <f t="shared" si="8"/>
        <v>75</v>
      </c>
      <c r="B68" s="10">
        <v>5</v>
      </c>
      <c r="C68" s="7">
        <v>2.0647603443669442E-2</v>
      </c>
      <c r="D68" s="7">
        <v>9.8466076355510912E-2</v>
      </c>
      <c r="E68" s="7">
        <v>0.90153392364448903</v>
      </c>
      <c r="F68" s="35">
        <v>82986.430646906389</v>
      </c>
      <c r="G68" s="35">
        <v>8171.3482165495952</v>
      </c>
      <c r="H68" s="35">
        <v>395752.86491929076</v>
      </c>
      <c r="I68" s="36">
        <v>1340705.7593080886</v>
      </c>
      <c r="J68" s="34">
        <v>0.92228139160512734</v>
      </c>
      <c r="K68" s="33">
        <v>16.155722674862002</v>
      </c>
    </row>
    <row r="69" spans="1:11" ht="13.5" customHeight="1" x14ac:dyDescent="0.2">
      <c r="A69" s="9">
        <f t="shared" si="8"/>
        <v>80</v>
      </c>
      <c r="B69" s="10">
        <v>5</v>
      </c>
      <c r="C69" s="7">
        <v>3.4941717561435076E-2</v>
      </c>
      <c r="D69" s="7">
        <v>0.16130312192075477</v>
      </c>
      <c r="E69" s="7">
        <v>0.8386968780792452</v>
      </c>
      <c r="F69" s="35">
        <v>74815.082430356793</v>
      </c>
      <c r="G69" s="35">
        <v>12067.90636277516</v>
      </c>
      <c r="H69" s="35">
        <v>345372.44317075075</v>
      </c>
      <c r="I69" s="36">
        <v>944952.89438879769</v>
      </c>
      <c r="J69" s="34">
        <v>0.87269726585854401</v>
      </c>
      <c r="K69" s="33">
        <v>12.630513309511182</v>
      </c>
    </row>
    <row r="70" spans="1:11" ht="13.5" customHeight="1" x14ac:dyDescent="0.2">
      <c r="A70" s="9">
        <v>85</v>
      </c>
      <c r="B70" s="10">
        <v>5</v>
      </c>
      <c r="C70" s="7">
        <v>5.9168315731844646E-2</v>
      </c>
      <c r="D70" s="7">
        <v>0.25864450339169931</v>
      </c>
      <c r="E70" s="7">
        <v>0.74135549660830069</v>
      </c>
      <c r="F70" s="35">
        <v>62747.176067581633</v>
      </c>
      <c r="G70" s="35">
        <v>16229.212193231171</v>
      </c>
      <c r="H70" s="35">
        <v>274288.89926127368</v>
      </c>
      <c r="I70" s="36">
        <v>599580.45121804695</v>
      </c>
      <c r="J70" s="34">
        <v>0.794182931165896</v>
      </c>
      <c r="K70" s="33">
        <v>9.5554969768244362</v>
      </c>
    </row>
    <row r="71" spans="1:11" ht="13.5" customHeight="1" x14ac:dyDescent="0.2">
      <c r="A71" s="9">
        <v>90</v>
      </c>
      <c r="B71" s="10">
        <v>5</v>
      </c>
      <c r="C71" s="7">
        <v>0.1002661543964537</v>
      </c>
      <c r="D71" s="7">
        <v>0.40024526398675764</v>
      </c>
      <c r="E71" s="7">
        <v>0.59975473601324236</v>
      </c>
      <c r="F71" s="35">
        <v>46517.963874350462</v>
      </c>
      <c r="G71" s="35">
        <v>18618.594731015855</v>
      </c>
      <c r="H71" s="35">
        <v>185691.72063184637</v>
      </c>
      <c r="I71" s="36">
        <v>325291.55195677327</v>
      </c>
      <c r="J71" s="34">
        <v>0.67699320363295445</v>
      </c>
      <c r="K71" s="33">
        <v>6.992815782638667</v>
      </c>
    </row>
    <row r="72" spans="1:11" ht="13.5" customHeight="1" x14ac:dyDescent="0.2">
      <c r="A72" s="9">
        <v>95</v>
      </c>
      <c r="B72" s="10">
        <v>5</v>
      </c>
      <c r="C72" s="7">
        <v>0.16917043946890239</v>
      </c>
      <c r="D72" s="7">
        <v>0.58290786364036062</v>
      </c>
      <c r="E72" s="7">
        <v>0.41709213635963938</v>
      </c>
      <c r="F72" s="35">
        <v>27899.369143334607</v>
      </c>
      <c r="G72" s="35">
        <v>16262.761664254973</v>
      </c>
      <c r="H72" s="35">
        <v>96132.407738081572</v>
      </c>
      <c r="I72" s="36">
        <v>139599.8313249269</v>
      </c>
      <c r="J72" s="34">
        <v>0.5176989443092852</v>
      </c>
      <c r="K72" s="33">
        <v>5.0036913239050236</v>
      </c>
    </row>
    <row r="73" spans="1:11" ht="13.5" customHeight="1" x14ac:dyDescent="0.2">
      <c r="A73" s="9" t="s">
        <v>3</v>
      </c>
      <c r="B73" s="32" t="s">
        <v>10</v>
      </c>
      <c r="C73" s="7">
        <v>0.26770870042091144</v>
      </c>
      <c r="D73" s="7">
        <v>1</v>
      </c>
      <c r="E73" s="7">
        <v>0</v>
      </c>
      <c r="F73" s="35">
        <v>11636.607479079634</v>
      </c>
      <c r="G73" s="35">
        <v>11636.607479079634</v>
      </c>
      <c r="H73" s="35">
        <v>43467.423586845318</v>
      </c>
      <c r="I73" s="36">
        <v>43467.423586845318</v>
      </c>
      <c r="J73" s="34">
        <v>0.31137160535439551</v>
      </c>
      <c r="K73" s="33">
        <v>3.7354034382436052</v>
      </c>
    </row>
    <row r="74" spans="1:11" ht="12.6" customHeight="1" x14ac:dyDescent="0.2">
      <c r="A74" s="12"/>
      <c r="B74" s="13"/>
      <c r="C74" s="13"/>
      <c r="D74" s="14"/>
      <c r="E74" s="14"/>
      <c r="F74" s="14"/>
      <c r="G74" s="14"/>
      <c r="H74" s="15"/>
      <c r="I74" s="28"/>
      <c r="J74" s="39"/>
      <c r="K74" s="39"/>
    </row>
    <row r="75" spans="1:11" ht="21" customHeight="1" x14ac:dyDescent="0.3">
      <c r="B75" s="40" t="s">
        <v>21</v>
      </c>
      <c r="C75" s="16" t="s">
        <v>8</v>
      </c>
      <c r="D75" s="17">
        <f>+G75*0.5122+J75*0.4878</f>
        <v>0.11286889590474827</v>
      </c>
      <c r="E75" s="42" t="s">
        <v>6</v>
      </c>
      <c r="F75" s="18" t="s">
        <v>8</v>
      </c>
      <c r="G75" s="19">
        <f>+(H29-F30)/G29</f>
        <v>0.10939372021938641</v>
      </c>
      <c r="H75" s="42" t="s">
        <v>7</v>
      </c>
      <c r="I75" s="16" t="s">
        <v>8</v>
      </c>
      <c r="J75" s="17">
        <f>(H52-F53)/G52</f>
        <v>0.11651790161619217</v>
      </c>
      <c r="K75" s="2"/>
    </row>
    <row r="76" spans="1:11" ht="15.75" x14ac:dyDescent="0.2">
      <c r="B76" s="41"/>
      <c r="C76" s="20" t="s">
        <v>9</v>
      </c>
      <c r="D76" s="17">
        <f>+G76*0.5122+J76*0.4878</f>
        <v>1.2214617292995862</v>
      </c>
      <c r="E76" s="43"/>
      <c r="F76" s="21" t="s">
        <v>9</v>
      </c>
      <c r="G76" s="19">
        <f>+(H30-4*F31)/G30</f>
        <v>1.2610229918300229</v>
      </c>
      <c r="H76" s="43"/>
      <c r="I76" s="20" t="s">
        <v>9</v>
      </c>
      <c r="J76" s="17">
        <f>(H53-4*F54)/G53</f>
        <v>1.1799215926286357</v>
      </c>
      <c r="K76" s="2"/>
    </row>
    <row r="77" spans="1:11" ht="13.5" customHeight="1" x14ac:dyDescent="0.2">
      <c r="A77" s="22"/>
      <c r="B77" s="22"/>
      <c r="C77" s="22"/>
      <c r="D77" s="23"/>
      <c r="E77" s="23"/>
      <c r="F77" s="23"/>
      <c r="G77" s="23"/>
      <c r="H77" s="22"/>
      <c r="I77" s="22"/>
    </row>
    <row r="78" spans="1:11" x14ac:dyDescent="0.2">
      <c r="A78" s="24"/>
      <c r="B78" s="24"/>
      <c r="C78" s="24"/>
      <c r="D78" s="25"/>
      <c r="E78" s="25"/>
      <c r="F78" s="25"/>
      <c r="G78" s="25"/>
      <c r="H78" s="24"/>
      <c r="I78" s="24"/>
    </row>
    <row r="79" spans="1:11" x14ac:dyDescent="0.2">
      <c r="A79" s="5"/>
      <c r="B79" s="5"/>
      <c r="C79" s="5"/>
      <c r="D79" s="26"/>
      <c r="E79" s="26"/>
      <c r="F79" s="26"/>
      <c r="G79" s="26"/>
      <c r="H79" s="5"/>
      <c r="I79" s="5"/>
    </row>
    <row r="80" spans="1:11" x14ac:dyDescent="0.2">
      <c r="A80" s="5"/>
      <c r="B80" s="5"/>
      <c r="C80" s="5"/>
      <c r="D80" s="26"/>
      <c r="E80" s="26"/>
      <c r="F80" s="26"/>
      <c r="G80" s="26"/>
      <c r="H80" s="5"/>
      <c r="I80" s="5"/>
    </row>
    <row r="81" spans="1:9" x14ac:dyDescent="0.2">
      <c r="A81" s="5"/>
      <c r="B81" s="5"/>
      <c r="C81" s="5"/>
      <c r="D81" s="26"/>
      <c r="E81" s="26"/>
      <c r="F81" s="26"/>
      <c r="G81" s="26"/>
      <c r="H81" s="5"/>
      <c r="I81" s="5"/>
    </row>
    <row r="82" spans="1:9" x14ac:dyDescent="0.2">
      <c r="A82" s="5"/>
      <c r="B82" s="5"/>
      <c r="C82" s="5"/>
      <c r="D82" s="26"/>
      <c r="E82" s="26"/>
      <c r="F82" s="26"/>
      <c r="G82" s="26"/>
      <c r="H82" s="5"/>
      <c r="I82" s="5"/>
    </row>
    <row r="83" spans="1:9" x14ac:dyDescent="0.2">
      <c r="A83" s="5"/>
      <c r="B83" s="5"/>
      <c r="C83" s="5"/>
      <c r="D83" s="26"/>
      <c r="E83" s="26"/>
      <c r="F83" s="26"/>
      <c r="G83" s="26"/>
      <c r="H83" s="5"/>
      <c r="I83" s="5"/>
    </row>
    <row r="84" spans="1:9" x14ac:dyDescent="0.2">
      <c r="A84" s="5"/>
      <c r="B84" s="5"/>
      <c r="C84" s="5"/>
      <c r="D84" s="26"/>
      <c r="E84" s="26"/>
      <c r="F84" s="26"/>
      <c r="G84" s="26"/>
      <c r="H84" s="5"/>
      <c r="I84" s="5"/>
    </row>
    <row r="85" spans="1:9" x14ac:dyDescent="0.2">
      <c r="A85" s="5"/>
      <c r="B85" s="5"/>
      <c r="C85" s="5"/>
      <c r="D85" s="26"/>
      <c r="E85" s="26"/>
      <c r="F85" s="26"/>
      <c r="G85" s="26"/>
      <c r="H85" s="5"/>
      <c r="I85" s="5"/>
    </row>
    <row r="86" spans="1:9" x14ac:dyDescent="0.2">
      <c r="A86" s="5"/>
      <c r="B86" s="5"/>
      <c r="C86" s="5"/>
      <c r="D86" s="26"/>
      <c r="E86" s="26"/>
      <c r="F86" s="26"/>
      <c r="G86" s="26"/>
      <c r="H86" s="5"/>
      <c r="I86" s="5"/>
    </row>
    <row r="87" spans="1:9" x14ac:dyDescent="0.2">
      <c r="A87" s="5"/>
      <c r="B87" s="5"/>
      <c r="C87" s="5"/>
      <c r="D87" s="26"/>
      <c r="E87" s="26"/>
      <c r="F87" s="26"/>
      <c r="G87" s="26"/>
      <c r="H87" s="5"/>
      <c r="I87" s="5"/>
    </row>
    <row r="88" spans="1:9" x14ac:dyDescent="0.2">
      <c r="A88" s="5"/>
      <c r="B88" s="5"/>
      <c r="C88" s="5"/>
      <c r="D88" s="26"/>
      <c r="E88" s="26"/>
      <c r="F88" s="26"/>
      <c r="G88" s="26"/>
      <c r="H88" s="5"/>
      <c r="I88" s="5"/>
    </row>
    <row r="89" spans="1:9" x14ac:dyDescent="0.2">
      <c r="A89" s="5"/>
      <c r="B89" s="5"/>
      <c r="C89" s="5"/>
      <c r="D89" s="26"/>
      <c r="E89" s="26"/>
      <c r="F89" s="26"/>
      <c r="G89" s="26"/>
      <c r="H89" s="5"/>
      <c r="I89" s="5"/>
    </row>
    <row r="90" spans="1:9" x14ac:dyDescent="0.2">
      <c r="A90" s="5"/>
      <c r="B90" s="5"/>
      <c r="C90" s="5"/>
      <c r="D90" s="26"/>
      <c r="E90" s="26"/>
      <c r="F90" s="26"/>
      <c r="G90" s="26"/>
      <c r="H90" s="5"/>
      <c r="I90" s="5"/>
    </row>
    <row r="91" spans="1:9" x14ac:dyDescent="0.2">
      <c r="A91" s="5"/>
      <c r="B91" s="5"/>
      <c r="C91" s="5"/>
      <c r="D91" s="26"/>
      <c r="E91" s="26"/>
      <c r="F91" s="26"/>
      <c r="G91" s="26"/>
      <c r="H91" s="5"/>
      <c r="I91" s="5"/>
    </row>
    <row r="92" spans="1:9" x14ac:dyDescent="0.2">
      <c r="A92" s="5"/>
      <c r="B92" s="5"/>
      <c r="C92" s="5"/>
      <c r="D92" s="26"/>
      <c r="E92" s="26"/>
      <c r="F92" s="26"/>
      <c r="G92" s="26"/>
      <c r="H92" s="5"/>
      <c r="I92" s="5"/>
    </row>
    <row r="93" spans="1:9" x14ac:dyDescent="0.2">
      <c r="A93" s="5"/>
      <c r="B93" s="5"/>
      <c r="C93" s="5"/>
      <c r="D93" s="26"/>
      <c r="E93" s="26"/>
      <c r="F93" s="26"/>
      <c r="G93" s="26"/>
      <c r="H93" s="5"/>
      <c r="I93" s="5"/>
    </row>
    <row r="94" spans="1:9" x14ac:dyDescent="0.2">
      <c r="A94" s="5"/>
      <c r="B94" s="5"/>
      <c r="C94" s="5"/>
      <c r="D94" s="26"/>
      <c r="E94" s="26"/>
      <c r="F94" s="26"/>
      <c r="G94" s="26"/>
      <c r="H94" s="5"/>
      <c r="I94" s="5"/>
    </row>
    <row r="95" spans="1:9" x14ac:dyDescent="0.2">
      <c r="A95" s="5"/>
      <c r="B95" s="5"/>
      <c r="C95" s="5"/>
      <c r="D95" s="26"/>
      <c r="E95" s="26"/>
      <c r="F95" s="26"/>
      <c r="G95" s="26"/>
      <c r="H95" s="5"/>
      <c r="I95" s="5"/>
    </row>
    <row r="96" spans="1:9" x14ac:dyDescent="0.2">
      <c r="A96" s="5"/>
      <c r="B96" s="5"/>
      <c r="C96" s="5"/>
      <c r="D96" s="26"/>
      <c r="E96" s="26"/>
      <c r="F96" s="26"/>
      <c r="G96" s="26"/>
      <c r="H96" s="5"/>
      <c r="I96" s="5"/>
    </row>
    <row r="97" spans="1:9" x14ac:dyDescent="0.2">
      <c r="A97" s="5"/>
      <c r="B97" s="5"/>
      <c r="C97" s="5"/>
      <c r="D97" s="26"/>
      <c r="E97" s="26"/>
      <c r="F97" s="26"/>
      <c r="G97" s="26"/>
      <c r="H97" s="5"/>
      <c r="I97" s="5"/>
    </row>
    <row r="98" spans="1:9" x14ac:dyDescent="0.2">
      <c r="A98" s="5"/>
      <c r="B98" s="5"/>
      <c r="C98" s="5"/>
      <c r="D98" s="26"/>
      <c r="E98" s="26"/>
      <c r="F98" s="26"/>
      <c r="G98" s="26"/>
      <c r="H98" s="5"/>
      <c r="I98" s="5"/>
    </row>
    <row r="99" spans="1:9" x14ac:dyDescent="0.2">
      <c r="A99" s="5"/>
      <c r="B99" s="5"/>
      <c r="C99" s="5"/>
      <c r="D99" s="26"/>
      <c r="E99" s="26"/>
      <c r="F99" s="26"/>
      <c r="G99" s="26"/>
      <c r="H99" s="5"/>
      <c r="I99" s="5"/>
    </row>
    <row r="100" spans="1:9" x14ac:dyDescent="0.2">
      <c r="A100" s="5"/>
      <c r="B100" s="5"/>
      <c r="C100" s="5"/>
      <c r="D100" s="26"/>
      <c r="E100" s="26"/>
      <c r="F100" s="26"/>
      <c r="G100" s="26"/>
      <c r="H100" s="5"/>
      <c r="I100" s="5"/>
    </row>
    <row r="101" spans="1:9" x14ac:dyDescent="0.2">
      <c r="A101" s="5"/>
      <c r="B101" s="5"/>
      <c r="C101" s="5"/>
      <c r="D101" s="26"/>
      <c r="E101" s="26"/>
      <c r="F101" s="26"/>
      <c r="G101" s="26"/>
      <c r="H101" s="5"/>
      <c r="I101" s="5"/>
    </row>
    <row r="102" spans="1:9" x14ac:dyDescent="0.2">
      <c r="A102" s="5"/>
      <c r="B102" s="5"/>
      <c r="C102" s="5"/>
      <c r="D102" s="26"/>
      <c r="E102" s="26"/>
      <c r="F102" s="26"/>
      <c r="G102" s="26"/>
      <c r="H102" s="5"/>
      <c r="I102" s="5"/>
    </row>
    <row r="103" spans="1:9" x14ac:dyDescent="0.2">
      <c r="A103" s="5"/>
      <c r="B103" s="5"/>
      <c r="C103" s="5"/>
      <c r="D103" s="26"/>
      <c r="E103" s="26"/>
      <c r="F103" s="26"/>
      <c r="G103" s="26"/>
      <c r="H103" s="5"/>
      <c r="I103" s="5"/>
    </row>
    <row r="104" spans="1:9" x14ac:dyDescent="0.2">
      <c r="A104" s="5"/>
      <c r="B104" s="5"/>
      <c r="C104" s="5"/>
      <c r="D104" s="26"/>
      <c r="E104" s="26"/>
      <c r="F104" s="26"/>
      <c r="G104" s="26"/>
      <c r="H104" s="5"/>
      <c r="I104" s="5"/>
    </row>
    <row r="105" spans="1:9" x14ac:dyDescent="0.2">
      <c r="A105" s="5"/>
      <c r="B105" s="5"/>
      <c r="C105" s="5"/>
      <c r="D105" s="26"/>
      <c r="E105" s="26"/>
      <c r="F105" s="26"/>
      <c r="G105" s="26"/>
      <c r="H105" s="5"/>
      <c r="I105" s="5"/>
    </row>
    <row r="106" spans="1:9" x14ac:dyDescent="0.2">
      <c r="A106" s="5"/>
      <c r="B106" s="5"/>
      <c r="C106" s="5"/>
      <c r="D106" s="26"/>
      <c r="E106" s="26"/>
      <c r="F106" s="26"/>
      <c r="G106" s="26"/>
      <c r="H106" s="5"/>
      <c r="I106" s="5"/>
    </row>
    <row r="107" spans="1:9" x14ac:dyDescent="0.2">
      <c r="A107" s="5"/>
      <c r="B107" s="5"/>
      <c r="C107" s="5"/>
      <c r="D107" s="26"/>
      <c r="E107" s="26"/>
      <c r="F107" s="26"/>
      <c r="G107" s="26"/>
      <c r="H107" s="5"/>
      <c r="I107" s="5"/>
    </row>
    <row r="108" spans="1:9" x14ac:dyDescent="0.2">
      <c r="A108" s="5"/>
      <c r="B108" s="5"/>
      <c r="C108" s="5"/>
      <c r="D108" s="26"/>
      <c r="E108" s="26"/>
      <c r="F108" s="26"/>
      <c r="G108" s="26"/>
      <c r="H108" s="5"/>
      <c r="I108" s="5"/>
    </row>
    <row r="109" spans="1:9" x14ac:dyDescent="0.2">
      <c r="A109" s="5"/>
      <c r="B109" s="5"/>
      <c r="C109" s="5"/>
      <c r="D109" s="26"/>
      <c r="E109" s="26"/>
      <c r="F109" s="26"/>
      <c r="G109" s="26"/>
      <c r="H109" s="5"/>
      <c r="I109" s="5"/>
    </row>
    <row r="110" spans="1:9" x14ac:dyDescent="0.2">
      <c r="A110" s="5"/>
      <c r="B110" s="5"/>
      <c r="C110" s="5"/>
      <c r="D110" s="26"/>
      <c r="E110" s="26"/>
      <c r="F110" s="26"/>
      <c r="G110" s="26"/>
      <c r="H110" s="5"/>
      <c r="I110" s="5"/>
    </row>
    <row r="111" spans="1:9" x14ac:dyDescent="0.2">
      <c r="A111" s="5"/>
      <c r="B111" s="5"/>
      <c r="C111" s="5"/>
      <c r="D111" s="26"/>
      <c r="E111" s="26"/>
      <c r="F111" s="26"/>
      <c r="G111" s="26"/>
      <c r="H111" s="5"/>
      <c r="I111" s="5"/>
    </row>
    <row r="112" spans="1:9" x14ac:dyDescent="0.2">
      <c r="A112" s="5"/>
      <c r="B112" s="5"/>
      <c r="C112" s="5"/>
      <c r="D112" s="26"/>
      <c r="E112" s="26"/>
      <c r="F112" s="26"/>
      <c r="G112" s="26"/>
      <c r="H112" s="5"/>
      <c r="I112" s="5"/>
    </row>
    <row r="113" spans="1:9" x14ac:dyDescent="0.2">
      <c r="A113" s="5"/>
      <c r="B113" s="5"/>
      <c r="C113" s="5"/>
      <c r="D113" s="26"/>
      <c r="E113" s="26"/>
      <c r="F113" s="26"/>
      <c r="G113" s="26"/>
      <c r="H113" s="5"/>
      <c r="I113" s="5"/>
    </row>
    <row r="114" spans="1:9" x14ac:dyDescent="0.2">
      <c r="A114" s="5"/>
      <c r="B114" s="5"/>
      <c r="C114" s="5"/>
      <c r="D114" s="26"/>
      <c r="E114" s="26"/>
      <c r="F114" s="26"/>
      <c r="G114" s="26"/>
      <c r="H114" s="5"/>
      <c r="I114" s="5"/>
    </row>
    <row r="115" spans="1:9" x14ac:dyDescent="0.2">
      <c r="A115" s="5"/>
      <c r="B115" s="5"/>
      <c r="C115" s="5"/>
      <c r="D115" s="26"/>
      <c r="E115" s="26"/>
      <c r="F115" s="26"/>
      <c r="G115" s="26"/>
      <c r="H115" s="5"/>
      <c r="I115" s="5"/>
    </row>
    <row r="116" spans="1:9" x14ac:dyDescent="0.2">
      <c r="A116" s="5"/>
      <c r="B116" s="5"/>
      <c r="C116" s="5"/>
      <c r="D116" s="26"/>
      <c r="E116" s="26"/>
      <c r="F116" s="26"/>
      <c r="G116" s="26"/>
      <c r="H116" s="5"/>
      <c r="I116" s="5"/>
    </row>
    <row r="117" spans="1:9" x14ac:dyDescent="0.2">
      <c r="A117" s="5"/>
      <c r="B117" s="5"/>
      <c r="C117" s="5"/>
      <c r="D117" s="26"/>
      <c r="E117" s="26"/>
      <c r="F117" s="26"/>
      <c r="G117" s="26"/>
      <c r="H117" s="5"/>
      <c r="I117" s="5"/>
    </row>
    <row r="118" spans="1:9" x14ac:dyDescent="0.2">
      <c r="A118" s="5"/>
      <c r="B118" s="5"/>
      <c r="C118" s="5"/>
      <c r="D118" s="26"/>
      <c r="E118" s="26"/>
      <c r="F118" s="26"/>
      <c r="G118" s="26"/>
      <c r="H118" s="5"/>
      <c r="I118" s="5"/>
    </row>
    <row r="119" spans="1:9" x14ac:dyDescent="0.2">
      <c r="A119" s="5"/>
      <c r="B119" s="5"/>
      <c r="C119" s="5"/>
      <c r="D119" s="26"/>
      <c r="E119" s="26"/>
      <c r="F119" s="26"/>
      <c r="G119" s="26"/>
      <c r="H119" s="5"/>
      <c r="I119" s="5"/>
    </row>
    <row r="120" spans="1:9" x14ac:dyDescent="0.2">
      <c r="A120" s="5"/>
      <c r="B120" s="5"/>
      <c r="C120" s="5"/>
      <c r="D120" s="26"/>
      <c r="E120" s="26"/>
      <c r="F120" s="26"/>
      <c r="G120" s="26"/>
      <c r="H120" s="5"/>
      <c r="I120" s="5"/>
    </row>
    <row r="121" spans="1:9" x14ac:dyDescent="0.2">
      <c r="A121" s="5"/>
      <c r="B121" s="5"/>
      <c r="C121" s="5"/>
      <c r="D121" s="26"/>
      <c r="E121" s="26"/>
      <c r="F121" s="26"/>
      <c r="G121" s="26"/>
      <c r="H121" s="5"/>
      <c r="I121" s="5"/>
    </row>
    <row r="122" spans="1:9" x14ac:dyDescent="0.2">
      <c r="A122" s="5"/>
      <c r="B122" s="5"/>
      <c r="C122" s="5"/>
      <c r="D122" s="26"/>
      <c r="E122" s="26"/>
      <c r="F122" s="26"/>
      <c r="G122" s="26"/>
      <c r="H122" s="5"/>
      <c r="I122" s="5"/>
    </row>
    <row r="123" spans="1:9" x14ac:dyDescent="0.2">
      <c r="A123" s="5"/>
      <c r="B123" s="5"/>
      <c r="C123" s="5"/>
      <c r="D123" s="26"/>
      <c r="E123" s="26"/>
      <c r="F123" s="26"/>
      <c r="G123" s="26"/>
      <c r="H123" s="5"/>
      <c r="I123" s="5"/>
    </row>
    <row r="124" spans="1:9" x14ac:dyDescent="0.2">
      <c r="A124" s="5"/>
      <c r="B124" s="5"/>
      <c r="C124" s="5"/>
      <c r="D124" s="26"/>
      <c r="E124" s="26"/>
      <c r="F124" s="26"/>
      <c r="G124" s="26"/>
      <c r="H124" s="5"/>
      <c r="I124" s="5"/>
    </row>
    <row r="125" spans="1:9" x14ac:dyDescent="0.2">
      <c r="A125" s="5"/>
      <c r="B125" s="5"/>
      <c r="C125" s="5"/>
      <c r="D125" s="26"/>
      <c r="E125" s="26"/>
      <c r="F125" s="26"/>
      <c r="G125" s="26"/>
      <c r="H125" s="5"/>
      <c r="I125" s="5"/>
    </row>
    <row r="126" spans="1:9" x14ac:dyDescent="0.2">
      <c r="A126" s="5"/>
      <c r="B126" s="5"/>
      <c r="C126" s="5"/>
      <c r="D126" s="26"/>
      <c r="E126" s="26"/>
      <c r="F126" s="26"/>
      <c r="G126" s="26"/>
      <c r="H126" s="5"/>
      <c r="I126" s="5"/>
    </row>
    <row r="127" spans="1:9" x14ac:dyDescent="0.2">
      <c r="A127" s="5"/>
      <c r="B127" s="5"/>
      <c r="C127" s="5"/>
      <c r="D127" s="26"/>
      <c r="E127" s="26"/>
      <c r="F127" s="26"/>
      <c r="G127" s="26"/>
      <c r="H127" s="5"/>
      <c r="I127" s="5"/>
    </row>
    <row r="128" spans="1:9" x14ac:dyDescent="0.2">
      <c r="A128" s="5"/>
      <c r="B128" s="5"/>
      <c r="C128" s="5"/>
      <c r="D128" s="26"/>
      <c r="E128" s="26"/>
      <c r="F128" s="26"/>
      <c r="G128" s="26"/>
      <c r="H128" s="5"/>
      <c r="I128" s="5"/>
    </row>
    <row r="129" spans="1:9" x14ac:dyDescent="0.2">
      <c r="A129" s="5"/>
      <c r="B129" s="5"/>
      <c r="C129" s="5"/>
      <c r="D129" s="26"/>
      <c r="E129" s="26"/>
      <c r="F129" s="26"/>
      <c r="G129" s="26"/>
      <c r="H129" s="5"/>
      <c r="I129" s="5"/>
    </row>
    <row r="130" spans="1:9" x14ac:dyDescent="0.2">
      <c r="A130" s="5"/>
      <c r="B130" s="5"/>
      <c r="C130" s="5"/>
      <c r="D130" s="26"/>
      <c r="E130" s="26"/>
      <c r="F130" s="26"/>
      <c r="G130" s="26"/>
      <c r="H130" s="5"/>
      <c r="I130" s="5"/>
    </row>
    <row r="131" spans="1:9" x14ac:dyDescent="0.2">
      <c r="A131" s="5"/>
      <c r="B131" s="5"/>
      <c r="C131" s="5"/>
      <c r="D131" s="26"/>
      <c r="E131" s="26"/>
      <c r="F131" s="26"/>
      <c r="G131" s="26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11</vt:i4>
      </vt:variant>
    </vt:vector>
  </HeadingPairs>
  <TitlesOfParts>
    <vt:vector size="22" baseType="lpstr">
      <vt:lpstr>2000</vt:lpstr>
      <vt:lpstr>2005</vt:lpstr>
      <vt:lpstr>2010</vt:lpstr>
      <vt:lpstr>2015</vt:lpstr>
      <vt:lpstr>2020</vt:lpstr>
      <vt:lpstr>2025</vt:lpstr>
      <vt:lpstr>2030</vt:lpstr>
      <vt:lpstr>2035</vt:lpstr>
      <vt:lpstr>2040</vt:lpstr>
      <vt:lpstr>2045</vt:lpstr>
      <vt:lpstr>2050</vt:lpstr>
      <vt:lpstr>'2000'!Área_de_impresión</vt:lpstr>
      <vt:lpstr>'2005'!Área_de_impresión</vt:lpstr>
      <vt:lpstr>'2010'!Área_de_impresión</vt:lpstr>
      <vt:lpstr>'2015'!Área_de_impresión</vt:lpstr>
      <vt:lpstr>'2020'!Área_de_impresión</vt:lpstr>
      <vt:lpstr>'2025'!Área_de_impresión</vt:lpstr>
      <vt:lpstr>'2030'!Área_de_impresión</vt:lpstr>
      <vt:lpstr>'2035'!Área_de_impresión</vt:lpstr>
      <vt:lpstr>'2040'!Área_de_impresión</vt:lpstr>
      <vt:lpstr>'2045'!Área_de_impresión</vt:lpstr>
      <vt:lpstr>'2050'!Área_de_impresión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 ANGULO</dc:creator>
  <cp:lastModifiedBy>YESSENIA CABEZA</cp:lastModifiedBy>
  <cp:lastPrinted>2026-07-23T17:39:13Z</cp:lastPrinted>
  <dcterms:created xsi:type="dcterms:W3CDTF">2026-01-27T16:14:36Z</dcterms:created>
  <dcterms:modified xsi:type="dcterms:W3CDTF">2026-07-23T17:39:32Z</dcterms:modified>
</cp:coreProperties>
</file>